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20251107\Desktop\"/>
    </mc:Choice>
  </mc:AlternateContent>
  <xr:revisionPtr revIDLastSave="0" documentId="13_ncr:1_{C96D56C3-DC41-4DE7-8922-E1F42B3B1A12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使用予定電力（医療センター）" sheetId="20" r:id="rId1"/>
    <sheet name="使用予定電力（八幡）" sheetId="22" r:id="rId2"/>
  </sheets>
  <definedNames>
    <definedName name="_xlnm.Print_Area" localSheetId="0">'使用予定電力（医療センター）'!$A$1:$L$47</definedName>
    <definedName name="_xlnm.Print_Area" localSheetId="1">'使用予定電力（八幡）'!$A$1:$L$47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4" i="22" l="1"/>
  <c r="G44" i="20"/>
  <c r="I42" i="20"/>
  <c r="I35" i="20"/>
  <c r="F41" i="20"/>
  <c r="F38" i="20"/>
  <c r="F35" i="20"/>
  <c r="F32" i="20"/>
  <c r="F29" i="20"/>
  <c r="F26" i="20"/>
  <c r="F23" i="20"/>
  <c r="F20" i="20"/>
  <c r="F17" i="20"/>
  <c r="F14" i="20"/>
  <c r="F11" i="20"/>
  <c r="F8" i="20"/>
  <c r="F8" i="22"/>
  <c r="I9" i="22" l="1"/>
  <c r="F41" i="22"/>
  <c r="F38" i="22"/>
  <c r="F35" i="22"/>
  <c r="F32" i="22"/>
  <c r="F29" i="22"/>
  <c r="F26" i="22"/>
  <c r="F23" i="22"/>
  <c r="F20" i="22"/>
  <c r="F17" i="22"/>
  <c r="F14" i="22"/>
  <c r="F11" i="22"/>
  <c r="F44" i="20"/>
  <c r="I9" i="20" l="1"/>
  <c r="I12" i="20"/>
  <c r="I15" i="20"/>
  <c r="I18" i="20"/>
  <c r="I21" i="20"/>
  <c r="I24" i="20"/>
  <c r="I27" i="20"/>
  <c r="I30" i="20"/>
  <c r="I33" i="20"/>
  <c r="I36" i="20"/>
  <c r="I39" i="20"/>
  <c r="L8" i="22"/>
  <c r="L41" i="20"/>
  <c r="L38" i="20"/>
  <c r="L35" i="20"/>
  <c r="L32" i="20"/>
  <c r="L29" i="20"/>
  <c r="L26" i="20"/>
  <c r="L23" i="20"/>
  <c r="L20" i="20"/>
  <c r="L17" i="20"/>
  <c r="L14" i="20"/>
  <c r="L11" i="20"/>
  <c r="L8" i="20"/>
  <c r="L41" i="22"/>
  <c r="L38" i="22"/>
  <c r="L35" i="22"/>
  <c r="L32" i="22"/>
  <c r="L29" i="22"/>
  <c r="L26" i="22"/>
  <c r="L23" i="22"/>
  <c r="L20" i="22"/>
  <c r="L17" i="22"/>
  <c r="L14" i="22"/>
  <c r="L11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8" i="22"/>
  <c r="I43" i="20"/>
  <c r="I41" i="20"/>
  <c r="I40" i="20"/>
  <c r="I38" i="20"/>
  <c r="I37" i="20"/>
  <c r="I34" i="20"/>
  <c r="I32" i="20"/>
  <c r="I31" i="20"/>
  <c r="I29" i="20"/>
  <c r="I28" i="20"/>
  <c r="I26" i="20"/>
  <c r="I25" i="20"/>
  <c r="I23" i="20"/>
  <c r="I22" i="20"/>
  <c r="I20" i="20"/>
  <c r="I19" i="20"/>
  <c r="I17" i="20"/>
  <c r="I16" i="20"/>
  <c r="I14" i="20"/>
  <c r="I13" i="20"/>
  <c r="I11" i="20"/>
  <c r="I10" i="20"/>
  <c r="I8" i="20"/>
  <c r="I44" i="22" l="1"/>
  <c r="L44" i="22"/>
  <c r="L44" i="20"/>
  <c r="F44" i="22"/>
  <c r="I44" i="20"/>
  <c r="K45" i="22" l="1"/>
  <c r="K46" i="22" s="1"/>
  <c r="K45" i="20"/>
  <c r="K46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北九州市病院局</author>
  </authors>
  <commentList>
    <comment ref="D5" authorId="0" shapeId="0" xr:uid="{62AAF5AA-A739-4D19-AA06-37DE1DF79829}">
      <text>
        <r>
          <rPr>
            <b/>
            <sz val="11"/>
            <color indexed="81"/>
            <rFont val="ＭＳ Ｐゴシック"/>
            <family val="3"/>
            <charset val="128"/>
          </rPr>
          <t>R4年度契約額を採用</t>
        </r>
      </text>
    </comment>
    <comment ref="K5" authorId="0" shapeId="0" xr:uid="{A42D75D1-6314-4CAB-8414-9083BAE90DBF}">
      <text>
        <r>
          <rPr>
            <b/>
            <sz val="11"/>
            <color indexed="81"/>
            <rFont val="ＭＳ Ｐゴシック"/>
            <family val="3"/>
            <charset val="128"/>
          </rPr>
          <t>R4年度契約額を採用</t>
        </r>
      </text>
    </comment>
    <comment ref="G6" authorId="0" shapeId="0" xr:uid="{43F55D42-3B0C-43BE-9228-B13276800A76}">
      <text>
        <r>
          <rPr>
            <b/>
            <sz val="11"/>
            <color indexed="81"/>
            <rFont val="ＭＳ Ｐゴシック"/>
            <family val="3"/>
            <charset val="128"/>
          </rPr>
          <t>Ｈ31年度～R4年度実績の平均値を採用。</t>
        </r>
      </text>
    </comment>
    <comment ref="H6" authorId="0" shapeId="0" xr:uid="{1C2F2ACE-3B24-41B8-AC86-329390F8D4E5}">
      <text>
        <r>
          <rPr>
            <b/>
            <sz val="11"/>
            <color indexed="81"/>
            <rFont val="ＭＳ Ｐゴシック"/>
            <family val="3"/>
            <charset val="128"/>
          </rPr>
          <t>Ｈ31年度～R4年度実績の平均値を採用。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北九州市病院局</author>
  </authors>
  <commentList>
    <comment ref="D5" authorId="0" shapeId="0" xr:uid="{1194D00D-43A0-489F-8F63-887535F325AD}">
      <text>
        <r>
          <rPr>
            <b/>
            <sz val="11"/>
            <color indexed="81"/>
            <rFont val="ＭＳ Ｐゴシック"/>
            <family val="3"/>
            <charset val="128"/>
          </rPr>
          <t>R4年度契約額を採用</t>
        </r>
      </text>
    </comment>
    <comment ref="K5" authorId="0" shapeId="0" xr:uid="{D969C733-4B60-41CF-8293-201C5A30724E}">
      <text>
        <r>
          <rPr>
            <b/>
            <sz val="11"/>
            <color indexed="81"/>
            <rFont val="ＭＳ Ｐゴシック"/>
            <family val="3"/>
            <charset val="128"/>
          </rPr>
          <t>R4年度契約額を採用</t>
        </r>
      </text>
    </comment>
    <comment ref="G6" authorId="0" shapeId="0" xr:uid="{62C46DA6-F73F-483C-94AC-268CB5EE224F}">
      <text>
        <r>
          <rPr>
            <b/>
            <sz val="11"/>
            <color indexed="81"/>
            <rFont val="ＭＳ Ｐゴシック"/>
            <family val="3"/>
            <charset val="128"/>
          </rPr>
          <t>Ｈ31年度～R4年度実績の平均値を採用。</t>
        </r>
      </text>
    </comment>
    <comment ref="H6" authorId="0" shapeId="0" xr:uid="{353C42AC-46C2-40C9-A33E-EF1A4CB3C056}">
      <text>
        <r>
          <rPr>
            <b/>
            <sz val="11"/>
            <color indexed="81"/>
            <rFont val="ＭＳ Ｐゴシック"/>
            <family val="3"/>
            <charset val="128"/>
          </rPr>
          <t>Ｈ31年度～R4年度実績の平均値を採用。</t>
        </r>
      </text>
    </comment>
  </commentList>
</comments>
</file>

<file path=xl/sharedStrings.xml><?xml version="1.0" encoding="utf-8"?>
<sst xmlns="http://schemas.openxmlformats.org/spreadsheetml/2006/main" count="92" uniqueCount="39">
  <si>
    <t>区分</t>
    <rPh sb="0" eb="2">
      <t>クブン</t>
    </rPh>
    <phoneticPr fontId="1"/>
  </si>
  <si>
    <t>基本料金</t>
    <rPh sb="0" eb="2">
      <t>キホン</t>
    </rPh>
    <rPh sb="2" eb="4">
      <t>リョウキン</t>
    </rPh>
    <phoneticPr fontId="1"/>
  </si>
  <si>
    <t>契約電力</t>
    <rPh sb="0" eb="2">
      <t>ケイヤク</t>
    </rPh>
    <rPh sb="2" eb="4">
      <t>デンリョク</t>
    </rPh>
    <phoneticPr fontId="1"/>
  </si>
  <si>
    <t>円</t>
    <rPh sb="0" eb="1">
      <t>エン</t>
    </rPh>
    <phoneticPr fontId="1"/>
  </si>
  <si>
    <t>７　月</t>
    <rPh sb="2" eb="3">
      <t>ツキ</t>
    </rPh>
    <phoneticPr fontId="1"/>
  </si>
  <si>
    <t>８　月</t>
    <rPh sb="2" eb="3">
      <t>ツキ</t>
    </rPh>
    <phoneticPr fontId="1"/>
  </si>
  <si>
    <t>９　月</t>
    <rPh sb="2" eb="3">
      <t>ツキ</t>
    </rPh>
    <phoneticPr fontId="1"/>
  </si>
  <si>
    <t>１０　月</t>
    <rPh sb="3" eb="4">
      <t>ツキ</t>
    </rPh>
    <phoneticPr fontId="1"/>
  </si>
  <si>
    <t>１１　月</t>
    <rPh sb="3" eb="4">
      <t>ツキ</t>
    </rPh>
    <phoneticPr fontId="1"/>
  </si>
  <si>
    <t>１２　月</t>
    <rPh sb="3" eb="4">
      <t>ツキ</t>
    </rPh>
    <phoneticPr fontId="1"/>
  </si>
  <si>
    <t>電力量料金</t>
    <phoneticPr fontId="1"/>
  </si>
  <si>
    <t>ｋＷ</t>
    <phoneticPr fontId="1"/>
  </si>
  <si>
    <t>ｋＷｈ</t>
    <phoneticPr fontId="1"/>
  </si>
  <si>
    <t>４　月</t>
    <rPh sb="2" eb="3">
      <t>ツキ</t>
    </rPh>
    <phoneticPr fontId="1"/>
  </si>
  <si>
    <t>５　月</t>
    <rPh sb="2" eb="3">
      <t>ツキ</t>
    </rPh>
    <phoneticPr fontId="1"/>
  </si>
  <si>
    <t>６　月</t>
    <rPh sb="2" eb="3">
      <t>ツキ</t>
    </rPh>
    <phoneticPr fontId="1"/>
  </si>
  <si>
    <t>月額（２）</t>
    <rPh sb="0" eb="2">
      <t>ゲツガク</t>
    </rPh>
    <phoneticPr fontId="1"/>
  </si>
  <si>
    <t>月額（１）</t>
    <rPh sb="0" eb="2">
      <t>ゲツガク</t>
    </rPh>
    <phoneticPr fontId="1"/>
  </si>
  <si>
    <t>１月</t>
    <phoneticPr fontId="1"/>
  </si>
  <si>
    <t>２月</t>
    <phoneticPr fontId="1"/>
  </si>
  <si>
    <t>３月</t>
    <phoneticPr fontId="1"/>
  </si>
  <si>
    <t>計</t>
    <rPh sb="0" eb="1">
      <t>ケイ</t>
    </rPh>
    <phoneticPr fontId="1"/>
  </si>
  <si>
    <t>総計（税込）</t>
    <rPh sb="0" eb="2">
      <t>ソウケイ</t>
    </rPh>
    <rPh sb="3" eb="5">
      <t>ゼイコミ</t>
    </rPh>
    <phoneticPr fontId="1"/>
  </si>
  <si>
    <t>常時契約電力</t>
    <rPh sb="0" eb="2">
      <t>ジョウジ</t>
    </rPh>
    <rPh sb="2" eb="4">
      <t>ケイヤク</t>
    </rPh>
    <rPh sb="4" eb="6">
      <t>デンリョク</t>
    </rPh>
    <phoneticPr fontId="1"/>
  </si>
  <si>
    <t>総計（税抜）</t>
    <rPh sb="0" eb="2">
      <t>ソウケイ</t>
    </rPh>
    <rPh sb="3" eb="5">
      <t>ゼイヌキ</t>
    </rPh>
    <phoneticPr fontId="1"/>
  </si>
  <si>
    <t>③単価</t>
    <rPh sb="1" eb="3">
      <t>タンカ</t>
    </rPh>
    <phoneticPr fontId="1"/>
  </si>
  <si>
    <t>R
9
年
度
予定</t>
    <rPh sb="4" eb="5">
      <t>ネン</t>
    </rPh>
    <rPh sb="6" eb="7">
      <t>ド</t>
    </rPh>
    <rPh sb="8" eb="10">
      <t>ヨテイ</t>
    </rPh>
    <phoneticPr fontId="1"/>
  </si>
  <si>
    <t>月額（３）</t>
    <rPh sb="0" eb="2">
      <t>ゲツガク</t>
    </rPh>
    <phoneticPr fontId="1"/>
  </si>
  <si>
    <t>自家発補給電力</t>
    <rPh sb="0" eb="3">
      <t>ジカハツ</t>
    </rPh>
    <rPh sb="3" eb="5">
      <t>ホキュウ</t>
    </rPh>
    <rPh sb="5" eb="7">
      <t>デンリョク</t>
    </rPh>
    <phoneticPr fontId="1"/>
  </si>
  <si>
    <t>上段：ピーク時間
中段：昼間時間　
下段：夜間時間</t>
    <rPh sb="0" eb="2">
      <t>ジョウダン</t>
    </rPh>
    <rPh sb="6" eb="8">
      <t>ジカン</t>
    </rPh>
    <rPh sb="9" eb="11">
      <t>チュウダン</t>
    </rPh>
    <rPh sb="12" eb="14">
      <t>ヒルマ</t>
    </rPh>
    <rPh sb="14" eb="16">
      <t>ジカン</t>
    </rPh>
    <rPh sb="18" eb="20">
      <t>ゲダン</t>
    </rPh>
    <rPh sb="21" eb="23">
      <t>ヤカン</t>
    </rPh>
    <rPh sb="23" eb="25">
      <t>ジカン</t>
    </rPh>
    <phoneticPr fontId="1"/>
  </si>
  <si>
    <t>②月間使用予定量</t>
    <rPh sb="1" eb="3">
      <t>ゲッカン</t>
    </rPh>
    <rPh sb="3" eb="5">
      <t>シヨウ</t>
    </rPh>
    <rPh sb="5" eb="7">
      <t>ヨテイ</t>
    </rPh>
    <rPh sb="7" eb="8">
      <t>リョウ</t>
    </rPh>
    <phoneticPr fontId="1"/>
  </si>
  <si>
    <t>単価
１ｋＷ当たり</t>
    <rPh sb="0" eb="2">
      <t>タンカ</t>
    </rPh>
    <rPh sb="6" eb="7">
      <t>ア</t>
    </rPh>
    <phoneticPr fontId="1"/>
  </si>
  <si>
    <t>単価
１ｋＷ当たり
（使用しない）</t>
    <rPh sb="0" eb="2">
      <t>タンカ</t>
    </rPh>
    <rPh sb="6" eb="7">
      <t>ア</t>
    </rPh>
    <rPh sb="11" eb="13">
      <t>シヨウ</t>
    </rPh>
    <phoneticPr fontId="1"/>
  </si>
  <si>
    <t>予備選</t>
    <rPh sb="0" eb="3">
      <t>ヨビセン</t>
    </rPh>
    <phoneticPr fontId="1"/>
  </si>
  <si>
    <t>力率</t>
    <rPh sb="0" eb="1">
      <t>リキ</t>
    </rPh>
    <rPh sb="1" eb="2">
      <t>リツ</t>
    </rPh>
    <phoneticPr fontId="1"/>
  </si>
  <si>
    <t>契約種別：高圧</t>
    <rPh sb="0" eb="2">
      <t>ケイヤク</t>
    </rPh>
    <rPh sb="2" eb="4">
      <t>シュベツ</t>
    </rPh>
    <rPh sb="5" eb="7">
      <t>コウアツ</t>
    </rPh>
    <phoneticPr fontId="1"/>
  </si>
  <si>
    <t>電圧区分：6ｋＶ</t>
    <rPh sb="0" eb="2">
      <t>デンアツ</t>
    </rPh>
    <rPh sb="2" eb="4">
      <t>クブン</t>
    </rPh>
    <phoneticPr fontId="1"/>
  </si>
  <si>
    <t>入札内訳書（北九州市立医療センター）</t>
    <rPh sb="0" eb="2">
      <t>ニュウサツ</t>
    </rPh>
    <rPh sb="2" eb="4">
      <t>ウチワケ</t>
    </rPh>
    <rPh sb="4" eb="5">
      <t>ショ</t>
    </rPh>
    <rPh sb="6" eb="9">
      <t>キタキュウシュウ</t>
    </rPh>
    <rPh sb="9" eb="11">
      <t>シリツ</t>
    </rPh>
    <rPh sb="11" eb="13">
      <t>イリョウ</t>
    </rPh>
    <phoneticPr fontId="1"/>
  </si>
  <si>
    <t>入札内訳書（北九州市立八幡病院）</t>
    <rPh sb="0" eb="2">
      <t>ニュウサツ</t>
    </rPh>
    <rPh sb="2" eb="4">
      <t>ウチワケ</t>
    </rPh>
    <rPh sb="4" eb="5">
      <t>ショ</t>
    </rPh>
    <rPh sb="6" eb="9">
      <t>キタキュウシュウ</t>
    </rPh>
    <rPh sb="9" eb="11">
      <t>シリツ</t>
    </rPh>
    <rPh sb="11" eb="13">
      <t>ヤハタ</t>
    </rPh>
    <rPh sb="13" eb="15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</si>
</sst>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#,##0.00_);[Red]\(#,##0.0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vertical="center" wrapText="1"/>
    </xf>
    <xf numFmtId="179" fontId="0" fillId="0" borderId="1" xfId="0" applyNumberFormat="1" applyBorder="1" applyAlignment="1">
      <alignment vertical="center" wrapText="1"/>
    </xf>
    <xf numFmtId="0" fontId="4" fillId="0" borderId="0" xfId="0" applyFont="1">
      <alignment vertical="center"/>
    </xf>
    <xf numFmtId="178" fontId="0" fillId="0" borderId="2" xfId="0" applyNumberFormat="1" applyBorder="1" applyAlignment="1">
      <alignment vertical="center" wrapText="1"/>
    </xf>
    <xf numFmtId="178" fontId="0" fillId="2" borderId="2" xfId="0" applyNumberFormat="1" applyFill="1" applyBorder="1" applyAlignment="1">
      <alignment vertical="center" wrapText="1"/>
    </xf>
    <xf numFmtId="178" fontId="0" fillId="2" borderId="1" xfId="0" applyNumberForma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77" fontId="0" fillId="0" borderId="2" xfId="0" applyNumberForma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 wrapText="1"/>
    </xf>
    <xf numFmtId="177" fontId="0" fillId="2" borderId="3" xfId="0" applyNumberFormat="1" applyFill="1" applyBorder="1" applyAlignment="1">
      <alignment horizontal="center" vertical="center" wrapText="1"/>
    </xf>
    <xf numFmtId="177" fontId="0" fillId="2" borderId="4" xfId="0" applyNumberFormat="1" applyFill="1" applyBorder="1" applyAlignment="1">
      <alignment horizontal="center" vertical="center" wrapText="1"/>
    </xf>
    <xf numFmtId="177" fontId="0" fillId="2" borderId="5" xfId="0" applyNumberFormat="1" applyFill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7" fontId="0" fillId="2" borderId="1" xfId="0" applyNumberFormat="1" applyFill="1" applyBorder="1" applyAlignment="1">
      <alignment vertical="center" wrapText="1"/>
    </xf>
    <xf numFmtId="177" fontId="0" fillId="0" borderId="3" xfId="0" applyNumberFormat="1" applyBorder="1" applyAlignment="1">
      <alignment vertical="center" wrapText="1"/>
    </xf>
    <xf numFmtId="177" fontId="0" fillId="0" borderId="4" xfId="0" applyNumberFormat="1" applyBorder="1" applyAlignment="1">
      <alignment vertical="center" wrapText="1"/>
    </xf>
    <xf numFmtId="177" fontId="0" fillId="0" borderId="5" xfId="0" applyNumberFormat="1" applyBorder="1" applyAlignment="1">
      <alignment vertical="center" wrapText="1"/>
    </xf>
    <xf numFmtId="176" fontId="0" fillId="0" borderId="3" xfId="0" applyNumberFormat="1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176" fontId="0" fillId="0" borderId="6" xfId="0" applyNumberFormat="1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E235-948A-47CC-8043-27A40E2640FE}">
  <dimension ref="A1:Q58"/>
  <sheetViews>
    <sheetView view="pageBreakPreview" topLeftCell="A19" zoomScale="85" zoomScaleNormal="100" zoomScaleSheetLayoutView="85" workbookViewId="0">
      <selection activeCell="E8" sqref="E8:E10"/>
    </sheetView>
  </sheetViews>
  <sheetFormatPr defaultRowHeight="13.2" x14ac:dyDescent="0.2"/>
  <cols>
    <col min="1" max="1" width="3.77734375" customWidth="1"/>
    <col min="2" max="2" width="3.44140625" customWidth="1"/>
    <col min="3" max="3" width="11.21875" customWidth="1"/>
    <col min="4" max="4" width="15.44140625" customWidth="1"/>
    <col min="5" max="5" width="11.21875" customWidth="1"/>
    <col min="6" max="6" width="14.44140625" customWidth="1"/>
    <col min="7" max="10" width="16.77734375" customWidth="1"/>
    <col min="11" max="11" width="16.77734375" style="23" customWidth="1"/>
    <col min="12" max="12" width="16.77734375" customWidth="1"/>
  </cols>
  <sheetData>
    <row r="1" spans="1:13" ht="18.75" customHeight="1" x14ac:dyDescent="0.2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26.25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3" ht="13.5" customHeight="1" x14ac:dyDescent="0.2">
      <c r="A3" s="34" t="s">
        <v>0</v>
      </c>
      <c r="B3" s="55"/>
      <c r="C3" s="56" t="s">
        <v>23</v>
      </c>
      <c r="D3" s="57"/>
      <c r="E3" s="57"/>
      <c r="F3" s="57"/>
      <c r="G3" s="57"/>
      <c r="H3" s="57"/>
      <c r="I3" s="58"/>
      <c r="J3" s="56" t="s">
        <v>28</v>
      </c>
      <c r="K3" s="57"/>
      <c r="L3" s="58"/>
    </row>
    <row r="4" spans="1:13" x14ac:dyDescent="0.2">
      <c r="A4" s="55"/>
      <c r="B4" s="55"/>
      <c r="C4" s="34" t="s">
        <v>1</v>
      </c>
      <c r="D4" s="34"/>
      <c r="E4" s="34"/>
      <c r="F4" s="34"/>
      <c r="G4" s="34" t="s">
        <v>10</v>
      </c>
      <c r="H4" s="34"/>
      <c r="I4" s="34"/>
      <c r="J4" s="34" t="s">
        <v>1</v>
      </c>
      <c r="K4" s="34"/>
      <c r="L4" s="34"/>
    </row>
    <row r="5" spans="1:13" ht="13.5" customHeight="1" x14ac:dyDescent="0.2">
      <c r="A5" s="55"/>
      <c r="B5" s="55"/>
      <c r="C5" s="34" t="s">
        <v>2</v>
      </c>
      <c r="D5" s="59" t="s">
        <v>31</v>
      </c>
      <c r="E5" s="50" t="s">
        <v>34</v>
      </c>
      <c r="F5" s="34" t="s">
        <v>17</v>
      </c>
      <c r="G5" s="1" t="s">
        <v>30</v>
      </c>
      <c r="H5" s="9" t="s">
        <v>25</v>
      </c>
      <c r="I5" s="34" t="s">
        <v>16</v>
      </c>
      <c r="J5" s="34" t="s">
        <v>2</v>
      </c>
      <c r="K5" s="59" t="s">
        <v>32</v>
      </c>
      <c r="L5" s="34" t="s">
        <v>27</v>
      </c>
    </row>
    <row r="6" spans="1:13" ht="57.6" customHeight="1" x14ac:dyDescent="0.2">
      <c r="A6" s="55"/>
      <c r="B6" s="55"/>
      <c r="C6" s="34"/>
      <c r="D6" s="59"/>
      <c r="E6" s="52"/>
      <c r="F6" s="34"/>
      <c r="G6" s="24" t="s">
        <v>29</v>
      </c>
      <c r="H6" s="25" t="s">
        <v>29</v>
      </c>
      <c r="I6" s="34"/>
      <c r="J6" s="34"/>
      <c r="K6" s="59"/>
      <c r="L6" s="34"/>
    </row>
    <row r="7" spans="1:13" x14ac:dyDescent="0.2">
      <c r="A7" s="55"/>
      <c r="B7" s="55"/>
      <c r="C7" s="10" t="s">
        <v>11</v>
      </c>
      <c r="D7" s="18" t="s">
        <v>3</v>
      </c>
      <c r="E7" s="10"/>
      <c r="F7" s="10" t="s">
        <v>3</v>
      </c>
      <c r="G7" s="10" t="s">
        <v>12</v>
      </c>
      <c r="H7" s="12" t="s">
        <v>3</v>
      </c>
      <c r="I7" s="10" t="s">
        <v>3</v>
      </c>
      <c r="J7" s="10" t="s">
        <v>11</v>
      </c>
      <c r="K7" s="18" t="s">
        <v>3</v>
      </c>
      <c r="L7" s="10" t="s">
        <v>3</v>
      </c>
    </row>
    <row r="8" spans="1:13" ht="18" customHeight="1" x14ac:dyDescent="0.2">
      <c r="A8" s="50" t="s">
        <v>26</v>
      </c>
      <c r="B8" s="34" t="s">
        <v>13</v>
      </c>
      <c r="C8" s="33">
        <v>1450</v>
      </c>
      <c r="D8" s="35"/>
      <c r="E8" s="36">
        <v>1</v>
      </c>
      <c r="F8" s="39">
        <f>ROUNDDOWN(C8*D8*E8,0)</f>
        <v>0</v>
      </c>
      <c r="G8" s="11"/>
      <c r="H8" s="6"/>
      <c r="I8" s="3">
        <f t="shared" ref="I8:I43" si="0">ROUNDDOWN(G8*H8,0)</f>
        <v>0</v>
      </c>
      <c r="J8" s="33">
        <v>400</v>
      </c>
      <c r="K8" s="30"/>
      <c r="L8" s="33">
        <f>ROUNDDOWN(J8*K8,0)</f>
        <v>0</v>
      </c>
    </row>
    <row r="9" spans="1:13" ht="18" customHeight="1" x14ac:dyDescent="0.2">
      <c r="A9" s="51"/>
      <c r="B9" s="34"/>
      <c r="C9" s="33"/>
      <c r="D9" s="35"/>
      <c r="E9" s="37"/>
      <c r="F9" s="40"/>
      <c r="G9" s="11">
        <v>231564</v>
      </c>
      <c r="H9" s="7"/>
      <c r="I9" s="3">
        <f t="shared" si="0"/>
        <v>0</v>
      </c>
      <c r="J9" s="33"/>
      <c r="K9" s="31"/>
      <c r="L9" s="33"/>
    </row>
    <row r="10" spans="1:13" ht="18" customHeight="1" x14ac:dyDescent="0.2">
      <c r="A10" s="51"/>
      <c r="B10" s="34"/>
      <c r="C10" s="33"/>
      <c r="D10" s="35"/>
      <c r="E10" s="38"/>
      <c r="F10" s="41"/>
      <c r="G10" s="11">
        <v>246396</v>
      </c>
      <c r="H10" s="7"/>
      <c r="I10" s="3">
        <f t="shared" si="0"/>
        <v>0</v>
      </c>
      <c r="J10" s="33"/>
      <c r="K10" s="32"/>
      <c r="L10" s="33"/>
      <c r="M10" s="28"/>
    </row>
    <row r="11" spans="1:13" ht="18" customHeight="1" x14ac:dyDescent="0.2">
      <c r="A11" s="51"/>
      <c r="B11" s="34" t="s">
        <v>14</v>
      </c>
      <c r="C11" s="33">
        <v>1450</v>
      </c>
      <c r="D11" s="35"/>
      <c r="E11" s="36">
        <v>1</v>
      </c>
      <c r="F11" s="39">
        <f>ROUNDDOWN(C11*D11*E11,0)</f>
        <v>0</v>
      </c>
      <c r="G11" s="11"/>
      <c r="H11" s="6"/>
      <c r="I11" s="3">
        <f t="shared" si="0"/>
        <v>0</v>
      </c>
      <c r="J11" s="33">
        <v>400</v>
      </c>
      <c r="K11" s="30"/>
      <c r="L11" s="33">
        <f>ROUNDDOWN(J11*K11,0)</f>
        <v>0</v>
      </c>
    </row>
    <row r="12" spans="1:13" ht="18" customHeight="1" x14ac:dyDescent="0.2">
      <c r="A12" s="51"/>
      <c r="B12" s="34"/>
      <c r="C12" s="33"/>
      <c r="D12" s="35"/>
      <c r="E12" s="37"/>
      <c r="F12" s="40"/>
      <c r="G12" s="11">
        <v>245777</v>
      </c>
      <c r="H12" s="7"/>
      <c r="I12" s="3">
        <f t="shared" si="0"/>
        <v>0</v>
      </c>
      <c r="J12" s="33"/>
      <c r="K12" s="31"/>
      <c r="L12" s="33"/>
    </row>
    <row r="13" spans="1:13" ht="18" customHeight="1" x14ac:dyDescent="0.2">
      <c r="A13" s="51"/>
      <c r="B13" s="34"/>
      <c r="C13" s="33"/>
      <c r="D13" s="35"/>
      <c r="E13" s="38"/>
      <c r="F13" s="41"/>
      <c r="G13" s="11">
        <v>305181</v>
      </c>
      <c r="H13" s="7"/>
      <c r="I13" s="3">
        <f t="shared" si="0"/>
        <v>0</v>
      </c>
      <c r="J13" s="33"/>
      <c r="K13" s="32"/>
      <c r="L13" s="33"/>
      <c r="M13" s="28"/>
    </row>
    <row r="14" spans="1:13" ht="18" customHeight="1" x14ac:dyDescent="0.2">
      <c r="A14" s="51"/>
      <c r="B14" s="34" t="s">
        <v>15</v>
      </c>
      <c r="C14" s="33">
        <v>1450</v>
      </c>
      <c r="D14" s="35"/>
      <c r="E14" s="36">
        <v>1</v>
      </c>
      <c r="F14" s="39">
        <f>ROUNDDOWN(C14*D14*E14,0)</f>
        <v>0</v>
      </c>
      <c r="G14" s="11"/>
      <c r="H14" s="6"/>
      <c r="I14" s="3">
        <f t="shared" si="0"/>
        <v>0</v>
      </c>
      <c r="J14" s="33">
        <v>400</v>
      </c>
      <c r="K14" s="30"/>
      <c r="L14" s="33">
        <f>ROUNDDOWN(J14*K14,0)</f>
        <v>0</v>
      </c>
    </row>
    <row r="15" spans="1:13" ht="18" customHeight="1" x14ac:dyDescent="0.2">
      <c r="A15" s="51"/>
      <c r="B15" s="34"/>
      <c r="C15" s="33"/>
      <c r="D15" s="35"/>
      <c r="E15" s="37"/>
      <c r="F15" s="40"/>
      <c r="G15" s="11">
        <v>338238</v>
      </c>
      <c r="H15" s="7"/>
      <c r="I15" s="3">
        <f t="shared" si="0"/>
        <v>0</v>
      </c>
      <c r="J15" s="33"/>
      <c r="K15" s="31"/>
      <c r="L15" s="33"/>
    </row>
    <row r="16" spans="1:13" ht="18" customHeight="1" x14ac:dyDescent="0.2">
      <c r="A16" s="51"/>
      <c r="B16" s="34"/>
      <c r="C16" s="33"/>
      <c r="D16" s="35"/>
      <c r="E16" s="38"/>
      <c r="F16" s="41"/>
      <c r="G16" s="11">
        <v>270421</v>
      </c>
      <c r="H16" s="7"/>
      <c r="I16" s="3">
        <f t="shared" si="0"/>
        <v>0</v>
      </c>
      <c r="J16" s="33"/>
      <c r="K16" s="32"/>
      <c r="L16" s="33"/>
      <c r="M16" s="28"/>
    </row>
    <row r="17" spans="1:13" ht="18" customHeight="1" x14ac:dyDescent="0.2">
      <c r="A17" s="51"/>
      <c r="B17" s="34" t="s">
        <v>4</v>
      </c>
      <c r="C17" s="33">
        <v>1450</v>
      </c>
      <c r="D17" s="35"/>
      <c r="E17" s="36">
        <v>1</v>
      </c>
      <c r="F17" s="39">
        <f>ROUNDDOWN(C17*D17*E17,0)</f>
        <v>0</v>
      </c>
      <c r="G17" s="11">
        <v>85624</v>
      </c>
      <c r="H17" s="7"/>
      <c r="I17" s="3">
        <f t="shared" si="0"/>
        <v>0</v>
      </c>
      <c r="J17" s="33">
        <v>400</v>
      </c>
      <c r="K17" s="30"/>
      <c r="L17" s="33">
        <f>ROUNDDOWN(J17*K17,0)</f>
        <v>0</v>
      </c>
    </row>
    <row r="18" spans="1:13" ht="18" customHeight="1" x14ac:dyDescent="0.2">
      <c r="A18" s="51"/>
      <c r="B18" s="34"/>
      <c r="C18" s="33"/>
      <c r="D18" s="35"/>
      <c r="E18" s="37"/>
      <c r="F18" s="40"/>
      <c r="G18" s="11">
        <v>300633</v>
      </c>
      <c r="H18" s="7"/>
      <c r="I18" s="3">
        <f t="shared" si="0"/>
        <v>0</v>
      </c>
      <c r="J18" s="33"/>
      <c r="K18" s="31"/>
      <c r="L18" s="33"/>
    </row>
    <row r="19" spans="1:13" ht="18" customHeight="1" x14ac:dyDescent="0.2">
      <c r="A19" s="51"/>
      <c r="B19" s="34"/>
      <c r="C19" s="33"/>
      <c r="D19" s="35"/>
      <c r="E19" s="38"/>
      <c r="F19" s="41"/>
      <c r="G19" s="11">
        <v>350937</v>
      </c>
      <c r="H19" s="7"/>
      <c r="I19" s="3">
        <f t="shared" si="0"/>
        <v>0</v>
      </c>
      <c r="J19" s="33"/>
      <c r="K19" s="32"/>
      <c r="L19" s="33"/>
      <c r="M19" s="28"/>
    </row>
    <row r="20" spans="1:13" ht="18" customHeight="1" x14ac:dyDescent="0.2">
      <c r="A20" s="51"/>
      <c r="B20" s="34" t="s">
        <v>5</v>
      </c>
      <c r="C20" s="33">
        <v>1450</v>
      </c>
      <c r="D20" s="35"/>
      <c r="E20" s="36">
        <v>1</v>
      </c>
      <c r="F20" s="39">
        <f>ROUNDDOWN(C20*D20*E20,0)</f>
        <v>0</v>
      </c>
      <c r="G20" s="11">
        <v>83643</v>
      </c>
      <c r="H20" s="7"/>
      <c r="I20" s="3">
        <f t="shared" si="0"/>
        <v>0</v>
      </c>
      <c r="J20" s="33">
        <v>400</v>
      </c>
      <c r="K20" s="30"/>
      <c r="L20" s="33">
        <f>ROUNDDOWN(J20*K20,0)</f>
        <v>0</v>
      </c>
    </row>
    <row r="21" spans="1:13" ht="18" customHeight="1" x14ac:dyDescent="0.2">
      <c r="A21" s="51"/>
      <c r="B21" s="34"/>
      <c r="C21" s="33"/>
      <c r="D21" s="35"/>
      <c r="E21" s="37"/>
      <c r="F21" s="40"/>
      <c r="G21" s="11">
        <v>300380</v>
      </c>
      <c r="H21" s="7"/>
      <c r="I21" s="3">
        <f t="shared" si="0"/>
        <v>0</v>
      </c>
      <c r="J21" s="33"/>
      <c r="K21" s="31"/>
      <c r="L21" s="33"/>
    </row>
    <row r="22" spans="1:13" ht="18" customHeight="1" x14ac:dyDescent="0.2">
      <c r="A22" s="51"/>
      <c r="B22" s="34"/>
      <c r="C22" s="33"/>
      <c r="D22" s="35"/>
      <c r="E22" s="38"/>
      <c r="F22" s="41"/>
      <c r="G22" s="11">
        <v>392319</v>
      </c>
      <c r="H22" s="7"/>
      <c r="I22" s="3">
        <f t="shared" si="0"/>
        <v>0</v>
      </c>
      <c r="J22" s="33"/>
      <c r="K22" s="32"/>
      <c r="L22" s="33"/>
      <c r="M22" s="28"/>
    </row>
    <row r="23" spans="1:13" ht="18" customHeight="1" x14ac:dyDescent="0.2">
      <c r="A23" s="51"/>
      <c r="B23" s="34" t="s">
        <v>6</v>
      </c>
      <c r="C23" s="33">
        <v>1450</v>
      </c>
      <c r="D23" s="35"/>
      <c r="E23" s="36">
        <v>1</v>
      </c>
      <c r="F23" s="39">
        <f>ROUNDDOWN(C23*D23*E23,0)</f>
        <v>0</v>
      </c>
      <c r="G23" s="11">
        <v>74564</v>
      </c>
      <c r="H23" s="7"/>
      <c r="I23" s="3">
        <f t="shared" si="0"/>
        <v>0</v>
      </c>
      <c r="J23" s="33">
        <v>400</v>
      </c>
      <c r="K23" s="30"/>
      <c r="L23" s="33">
        <f>ROUNDDOWN(J23*K23,0)</f>
        <v>0</v>
      </c>
    </row>
    <row r="24" spans="1:13" ht="18" customHeight="1" x14ac:dyDescent="0.2">
      <c r="A24" s="51"/>
      <c r="B24" s="34"/>
      <c r="C24" s="33"/>
      <c r="D24" s="35"/>
      <c r="E24" s="37"/>
      <c r="F24" s="40"/>
      <c r="G24" s="11">
        <v>274808</v>
      </c>
      <c r="H24" s="7"/>
      <c r="I24" s="3">
        <f t="shared" si="0"/>
        <v>0</v>
      </c>
      <c r="J24" s="33"/>
      <c r="K24" s="31"/>
      <c r="L24" s="33"/>
    </row>
    <row r="25" spans="1:13" ht="18" customHeight="1" x14ac:dyDescent="0.2">
      <c r="A25" s="51"/>
      <c r="B25" s="34"/>
      <c r="C25" s="33"/>
      <c r="D25" s="35"/>
      <c r="E25" s="38"/>
      <c r="F25" s="41"/>
      <c r="G25" s="11">
        <v>362655</v>
      </c>
      <c r="H25" s="7"/>
      <c r="I25" s="3">
        <f t="shared" si="0"/>
        <v>0</v>
      </c>
      <c r="J25" s="33"/>
      <c r="K25" s="32"/>
      <c r="L25" s="33"/>
      <c r="M25" s="28"/>
    </row>
    <row r="26" spans="1:13" ht="18" customHeight="1" x14ac:dyDescent="0.2">
      <c r="A26" s="51"/>
      <c r="B26" s="34" t="s">
        <v>7</v>
      </c>
      <c r="C26" s="33">
        <v>1450</v>
      </c>
      <c r="D26" s="35"/>
      <c r="E26" s="36">
        <v>1</v>
      </c>
      <c r="F26" s="39">
        <f>ROUNDDOWN(C26*D26*E26,0)</f>
        <v>0</v>
      </c>
      <c r="G26" s="11"/>
      <c r="H26" s="6"/>
      <c r="I26" s="3">
        <f t="shared" si="0"/>
        <v>0</v>
      </c>
      <c r="J26" s="33">
        <v>400</v>
      </c>
      <c r="K26" s="30"/>
      <c r="L26" s="33">
        <f>ROUNDDOWN(J26*K26,0)</f>
        <v>0</v>
      </c>
    </row>
    <row r="27" spans="1:13" ht="18" customHeight="1" x14ac:dyDescent="0.2">
      <c r="A27" s="51"/>
      <c r="B27" s="34"/>
      <c r="C27" s="33"/>
      <c r="D27" s="35"/>
      <c r="E27" s="37"/>
      <c r="F27" s="40"/>
      <c r="G27" s="11">
        <v>313056</v>
      </c>
      <c r="H27" s="7"/>
      <c r="I27" s="3">
        <f t="shared" si="0"/>
        <v>0</v>
      </c>
      <c r="J27" s="33"/>
      <c r="K27" s="31"/>
      <c r="L27" s="33"/>
    </row>
    <row r="28" spans="1:13" ht="18" customHeight="1" x14ac:dyDescent="0.2">
      <c r="A28" s="51"/>
      <c r="B28" s="34"/>
      <c r="C28" s="33"/>
      <c r="D28" s="35"/>
      <c r="E28" s="38"/>
      <c r="F28" s="41"/>
      <c r="G28" s="11">
        <v>286488</v>
      </c>
      <c r="H28" s="7"/>
      <c r="I28" s="3">
        <f t="shared" si="0"/>
        <v>0</v>
      </c>
      <c r="J28" s="33"/>
      <c r="K28" s="32"/>
      <c r="L28" s="33"/>
      <c r="M28" s="28"/>
    </row>
    <row r="29" spans="1:13" ht="18" customHeight="1" x14ac:dyDescent="0.2">
      <c r="A29" s="51"/>
      <c r="B29" s="34" t="s">
        <v>8</v>
      </c>
      <c r="C29" s="33">
        <v>1450</v>
      </c>
      <c r="D29" s="35"/>
      <c r="E29" s="36">
        <v>1</v>
      </c>
      <c r="F29" s="39">
        <f>ROUNDDOWN(C29*D29*E29,0)</f>
        <v>0</v>
      </c>
      <c r="G29" s="11"/>
      <c r="H29" s="6"/>
      <c r="I29" s="3">
        <f t="shared" si="0"/>
        <v>0</v>
      </c>
      <c r="J29" s="33">
        <v>400</v>
      </c>
      <c r="K29" s="30"/>
      <c r="L29" s="33">
        <f>ROUNDDOWN(J29*K29,0)</f>
        <v>0</v>
      </c>
    </row>
    <row r="30" spans="1:13" ht="18" customHeight="1" x14ac:dyDescent="0.2">
      <c r="A30" s="51"/>
      <c r="B30" s="34"/>
      <c r="C30" s="33"/>
      <c r="D30" s="35"/>
      <c r="E30" s="37"/>
      <c r="F30" s="40"/>
      <c r="G30" s="11">
        <v>301183</v>
      </c>
      <c r="H30" s="7"/>
      <c r="I30" s="3">
        <f t="shared" si="0"/>
        <v>0</v>
      </c>
      <c r="J30" s="33"/>
      <c r="K30" s="31"/>
      <c r="L30" s="33"/>
    </row>
    <row r="31" spans="1:13" ht="18" customHeight="1" x14ac:dyDescent="0.2">
      <c r="A31" s="51"/>
      <c r="B31" s="34"/>
      <c r="C31" s="33"/>
      <c r="D31" s="35"/>
      <c r="E31" s="38"/>
      <c r="F31" s="41"/>
      <c r="G31" s="11">
        <v>261804</v>
      </c>
      <c r="H31" s="7"/>
      <c r="I31" s="3">
        <f t="shared" si="0"/>
        <v>0</v>
      </c>
      <c r="J31" s="33"/>
      <c r="K31" s="32"/>
      <c r="L31" s="33"/>
      <c r="M31" s="28"/>
    </row>
    <row r="32" spans="1:13" ht="18" customHeight="1" x14ac:dyDescent="0.2">
      <c r="A32" s="51"/>
      <c r="B32" s="34" t="s">
        <v>9</v>
      </c>
      <c r="C32" s="33">
        <v>1450</v>
      </c>
      <c r="D32" s="35"/>
      <c r="E32" s="36">
        <v>1</v>
      </c>
      <c r="F32" s="39">
        <f>ROUNDDOWN(C32*D32*E32,0)</f>
        <v>0</v>
      </c>
      <c r="G32" s="11"/>
      <c r="H32" s="6"/>
      <c r="I32" s="3">
        <f t="shared" si="0"/>
        <v>0</v>
      </c>
      <c r="J32" s="33">
        <v>400</v>
      </c>
      <c r="K32" s="30"/>
      <c r="L32" s="33">
        <f>ROUNDDOWN(J32*K32,0)</f>
        <v>0</v>
      </c>
    </row>
    <row r="33" spans="1:17" ht="18" customHeight="1" x14ac:dyDescent="0.2">
      <c r="A33" s="51"/>
      <c r="B33" s="34"/>
      <c r="C33" s="33"/>
      <c r="D33" s="35"/>
      <c r="E33" s="37"/>
      <c r="F33" s="40"/>
      <c r="G33" s="11">
        <v>349561</v>
      </c>
      <c r="H33" s="7"/>
      <c r="I33" s="3">
        <f t="shared" si="0"/>
        <v>0</v>
      </c>
      <c r="J33" s="33"/>
      <c r="K33" s="31"/>
      <c r="L33" s="33"/>
    </row>
    <row r="34" spans="1:17" ht="18" customHeight="1" x14ac:dyDescent="0.2">
      <c r="A34" s="51"/>
      <c r="B34" s="34"/>
      <c r="C34" s="33"/>
      <c r="D34" s="35"/>
      <c r="E34" s="38"/>
      <c r="F34" s="41"/>
      <c r="G34" s="11">
        <v>281140</v>
      </c>
      <c r="H34" s="7"/>
      <c r="I34" s="3">
        <f t="shared" si="0"/>
        <v>0</v>
      </c>
      <c r="J34" s="33"/>
      <c r="K34" s="32"/>
      <c r="L34" s="33"/>
      <c r="M34" s="28"/>
    </row>
    <row r="35" spans="1:17" ht="18" customHeight="1" x14ac:dyDescent="0.2">
      <c r="A35" s="51"/>
      <c r="B35" s="34" t="s">
        <v>18</v>
      </c>
      <c r="C35" s="33">
        <v>1450</v>
      </c>
      <c r="D35" s="35"/>
      <c r="E35" s="36">
        <v>1</v>
      </c>
      <c r="F35" s="39">
        <f>ROUNDDOWN(C35*D35*E35,0)</f>
        <v>0</v>
      </c>
      <c r="G35" s="11"/>
      <c r="H35" s="6"/>
      <c r="I35" s="3">
        <f>ROUNDDOWN(G35*H35,0)</f>
        <v>0</v>
      </c>
      <c r="J35" s="33">
        <v>400</v>
      </c>
      <c r="K35" s="30"/>
      <c r="L35" s="33">
        <f>ROUNDDOWN(J35*K35,0)</f>
        <v>0</v>
      </c>
    </row>
    <row r="36" spans="1:17" ht="18" customHeight="1" x14ac:dyDescent="0.2">
      <c r="A36" s="51"/>
      <c r="B36" s="34"/>
      <c r="C36" s="33"/>
      <c r="D36" s="35"/>
      <c r="E36" s="37"/>
      <c r="F36" s="40"/>
      <c r="G36" s="11">
        <v>331484</v>
      </c>
      <c r="H36" s="7"/>
      <c r="I36" s="3">
        <f t="shared" si="0"/>
        <v>0</v>
      </c>
      <c r="J36" s="33"/>
      <c r="K36" s="31"/>
      <c r="L36" s="33"/>
    </row>
    <row r="37" spans="1:17" ht="18" customHeight="1" x14ac:dyDescent="0.2">
      <c r="A37" s="51"/>
      <c r="B37" s="34"/>
      <c r="C37" s="33"/>
      <c r="D37" s="35"/>
      <c r="E37" s="38"/>
      <c r="F37" s="41"/>
      <c r="G37" s="11">
        <v>307314</v>
      </c>
      <c r="H37" s="7"/>
      <c r="I37" s="3">
        <f t="shared" si="0"/>
        <v>0</v>
      </c>
      <c r="J37" s="33"/>
      <c r="K37" s="32"/>
      <c r="L37" s="33"/>
      <c r="M37" s="28"/>
    </row>
    <row r="38" spans="1:17" ht="18" customHeight="1" x14ac:dyDescent="0.2">
      <c r="A38" s="51"/>
      <c r="B38" s="34" t="s">
        <v>19</v>
      </c>
      <c r="C38" s="33">
        <v>1450</v>
      </c>
      <c r="D38" s="35"/>
      <c r="E38" s="36">
        <v>1</v>
      </c>
      <c r="F38" s="39">
        <f>ROUNDDOWN(C38*D38*E38,0)</f>
        <v>0</v>
      </c>
      <c r="G38" s="11"/>
      <c r="H38" s="6"/>
      <c r="I38" s="3">
        <f t="shared" si="0"/>
        <v>0</v>
      </c>
      <c r="J38" s="33">
        <v>400</v>
      </c>
      <c r="K38" s="30"/>
      <c r="L38" s="33">
        <f>ROUNDDOWN(J38*K38,0)</f>
        <v>0</v>
      </c>
    </row>
    <row r="39" spans="1:17" ht="18" customHeight="1" x14ac:dyDescent="0.2">
      <c r="A39" s="51"/>
      <c r="B39" s="34"/>
      <c r="C39" s="33"/>
      <c r="D39" s="35"/>
      <c r="E39" s="37"/>
      <c r="F39" s="40"/>
      <c r="G39" s="11">
        <v>305912</v>
      </c>
      <c r="H39" s="7"/>
      <c r="I39" s="3">
        <f t="shared" si="0"/>
        <v>0</v>
      </c>
      <c r="J39" s="33"/>
      <c r="K39" s="31"/>
      <c r="L39" s="33"/>
    </row>
    <row r="40" spans="1:17" ht="18" customHeight="1" x14ac:dyDescent="0.2">
      <c r="A40" s="51"/>
      <c r="B40" s="34"/>
      <c r="C40" s="33"/>
      <c r="D40" s="35"/>
      <c r="E40" s="38"/>
      <c r="F40" s="41"/>
      <c r="G40" s="11">
        <v>262432</v>
      </c>
      <c r="H40" s="7"/>
      <c r="I40" s="3">
        <f t="shared" si="0"/>
        <v>0</v>
      </c>
      <c r="J40" s="33"/>
      <c r="K40" s="32"/>
      <c r="L40" s="33"/>
      <c r="M40" s="28"/>
    </row>
    <row r="41" spans="1:17" ht="18" customHeight="1" x14ac:dyDescent="0.2">
      <c r="A41" s="51"/>
      <c r="B41" s="34" t="s">
        <v>20</v>
      </c>
      <c r="C41" s="33">
        <v>1450</v>
      </c>
      <c r="D41" s="35"/>
      <c r="E41" s="36">
        <v>1</v>
      </c>
      <c r="F41" s="39">
        <f>ROUNDDOWN(C41*D41*E41,0)</f>
        <v>0</v>
      </c>
      <c r="G41" s="11"/>
      <c r="H41" s="6"/>
      <c r="I41" s="3">
        <f t="shared" si="0"/>
        <v>0</v>
      </c>
      <c r="J41" s="33">
        <v>400</v>
      </c>
      <c r="K41" s="30"/>
      <c r="L41" s="33">
        <f>ROUNDDOWN(J41*K41,0)</f>
        <v>0</v>
      </c>
    </row>
    <row r="42" spans="1:17" ht="18" customHeight="1" x14ac:dyDescent="0.2">
      <c r="A42" s="51"/>
      <c r="B42" s="34"/>
      <c r="C42" s="33"/>
      <c r="D42" s="35"/>
      <c r="E42" s="37"/>
      <c r="F42" s="40"/>
      <c r="G42" s="11">
        <v>286775</v>
      </c>
      <c r="H42" s="7"/>
      <c r="I42" s="3">
        <f>ROUNDDOWN(G42*H42,0)</f>
        <v>0</v>
      </c>
      <c r="J42" s="33"/>
      <c r="K42" s="31"/>
      <c r="L42" s="33"/>
    </row>
    <row r="43" spans="1:17" ht="18" customHeight="1" x14ac:dyDescent="0.2">
      <c r="A43" s="52"/>
      <c r="B43" s="34"/>
      <c r="C43" s="33"/>
      <c r="D43" s="35"/>
      <c r="E43" s="38"/>
      <c r="F43" s="41"/>
      <c r="G43" s="11">
        <v>272233</v>
      </c>
      <c r="H43" s="7"/>
      <c r="I43" s="3">
        <f t="shared" si="0"/>
        <v>0</v>
      </c>
      <c r="J43" s="33"/>
      <c r="K43" s="32"/>
      <c r="L43" s="33"/>
      <c r="M43" s="28"/>
    </row>
    <row r="44" spans="1:17" ht="18" customHeight="1" x14ac:dyDescent="0.2">
      <c r="A44" s="34" t="s">
        <v>21</v>
      </c>
      <c r="B44" s="34"/>
      <c r="C44" s="2"/>
      <c r="D44" s="2"/>
      <c r="E44" s="11"/>
      <c r="F44" s="11">
        <f>SUM(F8:F43)</f>
        <v>0</v>
      </c>
      <c r="G44" s="11">
        <f>SUM(G8:G43)</f>
        <v>7422522</v>
      </c>
      <c r="H44" s="5"/>
      <c r="I44" s="3">
        <f>SUM(I8:I43)</f>
        <v>0</v>
      </c>
      <c r="J44" s="2"/>
      <c r="K44" s="19"/>
      <c r="L44" s="11">
        <f>SUM(L8:L43)</f>
        <v>0</v>
      </c>
    </row>
    <row r="45" spans="1:17" ht="18" customHeight="1" x14ac:dyDescent="0.2">
      <c r="A45" s="15"/>
      <c r="B45" s="15"/>
      <c r="C45" s="26" t="s">
        <v>35</v>
      </c>
      <c r="D45" s="15"/>
      <c r="E45" s="15"/>
      <c r="F45" s="15"/>
      <c r="G45" s="15"/>
      <c r="H45" s="15"/>
      <c r="I45" s="44" t="s">
        <v>22</v>
      </c>
      <c r="J45" s="44"/>
      <c r="K45" s="48">
        <f>F44+I44+L44</f>
        <v>0</v>
      </c>
      <c r="L45" s="49"/>
      <c r="N45" s="45"/>
      <c r="O45" s="45"/>
      <c r="P45" s="46"/>
      <c r="Q45" s="47"/>
    </row>
    <row r="46" spans="1:17" ht="18" customHeight="1" x14ac:dyDescent="0.2">
      <c r="A46" s="13"/>
      <c r="B46" s="13"/>
      <c r="C46" s="27" t="s">
        <v>36</v>
      </c>
      <c r="D46" s="13"/>
      <c r="E46" s="13"/>
      <c r="F46" s="13"/>
      <c r="G46" s="13"/>
      <c r="H46" s="13"/>
      <c r="I46" s="42" t="s">
        <v>24</v>
      </c>
      <c r="J46" s="43"/>
      <c r="K46" s="48">
        <f>K45/1.1</f>
        <v>0</v>
      </c>
      <c r="L46" s="49"/>
    </row>
    <row r="47" spans="1:17" ht="17.2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20"/>
      <c r="L47" s="14"/>
    </row>
    <row r="48" spans="1:17" s="4" customFormat="1" ht="17.2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21"/>
      <c r="L48" s="13"/>
    </row>
    <row r="49" spans="1:12" s="4" customFormat="1" ht="17.2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21"/>
      <c r="L49" s="13"/>
    </row>
    <row r="50" spans="1:12" ht="17.2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22"/>
    </row>
    <row r="51" spans="1:12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22"/>
    </row>
    <row r="52" spans="1:12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22"/>
    </row>
    <row r="53" spans="1:12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22"/>
    </row>
    <row r="54" spans="1:12" x14ac:dyDescent="0.2">
      <c r="A54" s="8"/>
      <c r="B54" s="8"/>
      <c r="C54" s="8"/>
      <c r="D54" s="8"/>
      <c r="E54" s="8"/>
      <c r="F54" s="8"/>
      <c r="G54" s="8"/>
      <c r="H54" s="8"/>
      <c r="I54" s="8"/>
    </row>
    <row r="55" spans="1:12" x14ac:dyDescent="0.2">
      <c r="A55" s="8"/>
      <c r="B55" s="8"/>
      <c r="C55" s="8"/>
      <c r="D55" s="8"/>
      <c r="E55" s="8"/>
      <c r="F55" s="8"/>
      <c r="G55" s="8"/>
      <c r="H55" s="8"/>
      <c r="I55" s="8"/>
    </row>
    <row r="56" spans="1: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</sheetData>
  <mergeCells count="119">
    <mergeCell ref="F11:F13"/>
    <mergeCell ref="C17:C19"/>
    <mergeCell ref="D17:D19"/>
    <mergeCell ref="E17:E19"/>
    <mergeCell ref="F17:F19"/>
    <mergeCell ref="A1:L2"/>
    <mergeCell ref="A3:B7"/>
    <mergeCell ref="C3:I3"/>
    <mergeCell ref="C4:F4"/>
    <mergeCell ref="G4:I4"/>
    <mergeCell ref="J4:L4"/>
    <mergeCell ref="C5:C6"/>
    <mergeCell ref="D5:D6"/>
    <mergeCell ref="J3:L3"/>
    <mergeCell ref="K5:K6"/>
    <mergeCell ref="L5:L6"/>
    <mergeCell ref="E5:E6"/>
    <mergeCell ref="F5:F6"/>
    <mergeCell ref="I5:I6"/>
    <mergeCell ref="J5:J6"/>
    <mergeCell ref="J11:J13"/>
    <mergeCell ref="J17:J19"/>
    <mergeCell ref="B14:B16"/>
    <mergeCell ref="C14:C16"/>
    <mergeCell ref="B20:B22"/>
    <mergeCell ref="C20:C22"/>
    <mergeCell ref="D20:D22"/>
    <mergeCell ref="E20:E22"/>
    <mergeCell ref="F20:F22"/>
    <mergeCell ref="J20:J22"/>
    <mergeCell ref="B23:B25"/>
    <mergeCell ref="C23:C25"/>
    <mergeCell ref="D23:D25"/>
    <mergeCell ref="E23:E25"/>
    <mergeCell ref="F23:F25"/>
    <mergeCell ref="D14:D16"/>
    <mergeCell ref="E14:E16"/>
    <mergeCell ref="F14:F16"/>
    <mergeCell ref="J14:J16"/>
    <mergeCell ref="B11:B13"/>
    <mergeCell ref="C11:C13"/>
    <mergeCell ref="D11:D13"/>
    <mergeCell ref="E11:E13"/>
    <mergeCell ref="B32:B34"/>
    <mergeCell ref="C32:C34"/>
    <mergeCell ref="D32:D34"/>
    <mergeCell ref="E32:E34"/>
    <mergeCell ref="F32:F34"/>
    <mergeCell ref="J32:J34"/>
    <mergeCell ref="J29:J31"/>
    <mergeCell ref="B26:B28"/>
    <mergeCell ref="C26:C28"/>
    <mergeCell ref="D26:D28"/>
    <mergeCell ref="E26:E28"/>
    <mergeCell ref="F26:F28"/>
    <mergeCell ref="J26:J28"/>
    <mergeCell ref="B29:B31"/>
    <mergeCell ref="C29:C31"/>
    <mergeCell ref="D29:D31"/>
    <mergeCell ref="E29:E31"/>
    <mergeCell ref="F29:F31"/>
    <mergeCell ref="I46:J46"/>
    <mergeCell ref="A44:B44"/>
    <mergeCell ref="I45:J45"/>
    <mergeCell ref="N45:O45"/>
    <mergeCell ref="P45:Q45"/>
    <mergeCell ref="B41:B43"/>
    <mergeCell ref="C41:C43"/>
    <mergeCell ref="D41:D43"/>
    <mergeCell ref="E41:E43"/>
    <mergeCell ref="F41:F43"/>
    <mergeCell ref="J41:J43"/>
    <mergeCell ref="K45:L45"/>
    <mergeCell ref="K46:L46"/>
    <mergeCell ref="A8:A43"/>
    <mergeCell ref="B8:B10"/>
    <mergeCell ref="C8:C10"/>
    <mergeCell ref="D8:D10"/>
    <mergeCell ref="E8:E10"/>
    <mergeCell ref="F8:F10"/>
    <mergeCell ref="J8:J10"/>
    <mergeCell ref="B17:B19"/>
    <mergeCell ref="J38:J40"/>
    <mergeCell ref="B35:B37"/>
    <mergeCell ref="C35:C37"/>
    <mergeCell ref="D35:D37"/>
    <mergeCell ref="E35:E37"/>
    <mergeCell ref="B38:B40"/>
    <mergeCell ref="C38:C40"/>
    <mergeCell ref="D38:D40"/>
    <mergeCell ref="E38:E40"/>
    <mergeCell ref="F38:F40"/>
    <mergeCell ref="F35:F37"/>
    <mergeCell ref="J35:J37"/>
    <mergeCell ref="K8:K10"/>
    <mergeCell ref="L8:L10"/>
    <mergeCell ref="K11:K13"/>
    <mergeCell ref="L11:L13"/>
    <mergeCell ref="K14:K16"/>
    <mergeCell ref="L14:L16"/>
    <mergeCell ref="K17:K19"/>
    <mergeCell ref="L17:L19"/>
    <mergeCell ref="K20:K22"/>
    <mergeCell ref="L20:L22"/>
    <mergeCell ref="K23:K25"/>
    <mergeCell ref="L23:L25"/>
    <mergeCell ref="K26:K28"/>
    <mergeCell ref="L26:L28"/>
    <mergeCell ref="K29:K31"/>
    <mergeCell ref="J23:J25"/>
    <mergeCell ref="K38:K40"/>
    <mergeCell ref="L38:L40"/>
    <mergeCell ref="K41:K43"/>
    <mergeCell ref="L41:L43"/>
    <mergeCell ref="L29:L31"/>
    <mergeCell ref="K32:K34"/>
    <mergeCell ref="L32:L34"/>
    <mergeCell ref="K35:K37"/>
    <mergeCell ref="L35:L37"/>
  </mergeCells>
  <phoneticPr fontId="1"/>
  <printOptions horizontalCentered="1"/>
  <pageMargins left="0.11811023622047245" right="7.874015748031496E-2" top="0.43307086614173229" bottom="0.39370078740157483" header="0.51181102362204722" footer="0.51181102362204722"/>
  <pageSetup paperSize="9" scale="65" fitToWidth="0" fitToHeight="0" orientation="landscape" r:id="rId1"/>
  <headerFooter alignWithMargins="0"/>
  <colBreaks count="1" manualBreakCount="1">
    <brk id="12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87351-D0CD-4584-8B0A-9DE67DE9D87A}">
  <dimension ref="A1:Q58"/>
  <sheetViews>
    <sheetView tabSelected="1" view="pageBreakPreview" topLeftCell="A2" zoomScale="85" zoomScaleNormal="100" zoomScaleSheetLayoutView="85" workbookViewId="0">
      <selection activeCell="D67" sqref="D67"/>
    </sheetView>
  </sheetViews>
  <sheetFormatPr defaultRowHeight="13.2" x14ac:dyDescent="0.2"/>
  <cols>
    <col min="1" max="1" width="3.77734375" customWidth="1"/>
    <col min="2" max="2" width="3.44140625" customWidth="1"/>
    <col min="3" max="3" width="11.21875" customWidth="1"/>
    <col min="4" max="4" width="15.44140625" customWidth="1"/>
    <col min="5" max="5" width="11.21875" customWidth="1"/>
    <col min="6" max="6" width="14.44140625" customWidth="1"/>
    <col min="7" max="10" width="16.77734375" customWidth="1"/>
    <col min="11" max="11" width="16.77734375" style="23" customWidth="1"/>
    <col min="12" max="12" width="16.77734375" customWidth="1"/>
  </cols>
  <sheetData>
    <row r="1" spans="1:13" ht="18.75" customHeight="1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26.25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3" ht="13.5" customHeight="1" x14ac:dyDescent="0.2">
      <c r="A3" s="34" t="s">
        <v>0</v>
      </c>
      <c r="B3" s="55"/>
      <c r="C3" s="56" t="s">
        <v>23</v>
      </c>
      <c r="D3" s="57"/>
      <c r="E3" s="57"/>
      <c r="F3" s="57"/>
      <c r="G3" s="57"/>
      <c r="H3" s="57"/>
      <c r="I3" s="58"/>
      <c r="J3" s="56" t="s">
        <v>33</v>
      </c>
      <c r="K3" s="57"/>
      <c r="L3" s="58"/>
    </row>
    <row r="4" spans="1:13" x14ac:dyDescent="0.2">
      <c r="A4" s="55"/>
      <c r="B4" s="55"/>
      <c r="C4" s="34" t="s">
        <v>1</v>
      </c>
      <c r="D4" s="34"/>
      <c r="E4" s="34"/>
      <c r="F4" s="34"/>
      <c r="G4" s="34" t="s">
        <v>10</v>
      </c>
      <c r="H4" s="34"/>
      <c r="I4" s="34"/>
      <c r="J4" s="34" t="s">
        <v>1</v>
      </c>
      <c r="K4" s="34"/>
      <c r="L4" s="34"/>
    </row>
    <row r="5" spans="1:13" ht="13.5" customHeight="1" x14ac:dyDescent="0.2">
      <c r="A5" s="55"/>
      <c r="B5" s="55"/>
      <c r="C5" s="34" t="s">
        <v>2</v>
      </c>
      <c r="D5" s="59" t="s">
        <v>31</v>
      </c>
      <c r="E5" s="50" t="s">
        <v>34</v>
      </c>
      <c r="F5" s="34" t="s">
        <v>17</v>
      </c>
      <c r="G5" s="1" t="s">
        <v>30</v>
      </c>
      <c r="H5" s="9" t="s">
        <v>25</v>
      </c>
      <c r="I5" s="34" t="s">
        <v>16</v>
      </c>
      <c r="J5" s="34" t="s">
        <v>2</v>
      </c>
      <c r="K5" s="59" t="s">
        <v>32</v>
      </c>
      <c r="L5" s="34" t="s">
        <v>27</v>
      </c>
    </row>
    <row r="6" spans="1:13" ht="57.6" customHeight="1" x14ac:dyDescent="0.2">
      <c r="A6" s="55"/>
      <c r="B6" s="55"/>
      <c r="C6" s="34"/>
      <c r="D6" s="59"/>
      <c r="E6" s="52"/>
      <c r="F6" s="34"/>
      <c r="G6" s="24" t="s">
        <v>29</v>
      </c>
      <c r="H6" s="25" t="s">
        <v>29</v>
      </c>
      <c r="I6" s="34"/>
      <c r="J6" s="34"/>
      <c r="K6" s="59"/>
      <c r="L6" s="34"/>
    </row>
    <row r="7" spans="1:13" x14ac:dyDescent="0.2">
      <c r="A7" s="55"/>
      <c r="B7" s="55"/>
      <c r="C7" s="16" t="s">
        <v>11</v>
      </c>
      <c r="D7" s="18" t="s">
        <v>3</v>
      </c>
      <c r="E7" s="16"/>
      <c r="F7" s="16" t="s">
        <v>3</v>
      </c>
      <c r="G7" s="16" t="s">
        <v>12</v>
      </c>
      <c r="H7" s="18" t="s">
        <v>3</v>
      </c>
      <c r="I7" s="16" t="s">
        <v>3</v>
      </c>
      <c r="J7" s="16" t="s">
        <v>11</v>
      </c>
      <c r="K7" s="18" t="s">
        <v>3</v>
      </c>
      <c r="L7" s="16" t="s">
        <v>3</v>
      </c>
    </row>
    <row r="8" spans="1:13" ht="18" customHeight="1" x14ac:dyDescent="0.2">
      <c r="A8" s="50" t="s">
        <v>26</v>
      </c>
      <c r="B8" s="34" t="s">
        <v>13</v>
      </c>
      <c r="C8" s="33">
        <v>1400</v>
      </c>
      <c r="D8" s="35"/>
      <c r="E8" s="36">
        <v>1</v>
      </c>
      <c r="F8" s="33">
        <f>ROUNDDOWN(C8*D8*E8,0)</f>
        <v>0</v>
      </c>
      <c r="G8" s="29"/>
      <c r="H8" s="6"/>
      <c r="I8" s="3">
        <f t="shared" ref="I8:I43" si="0">ROUNDDOWN(G8*H8,0)</f>
        <v>0</v>
      </c>
      <c r="J8" s="33">
        <v>1400</v>
      </c>
      <c r="K8" s="30"/>
      <c r="L8" s="33">
        <f>ROUNDDOWN(J8*K8,0)</f>
        <v>0</v>
      </c>
    </row>
    <row r="9" spans="1:13" ht="18" customHeight="1" x14ac:dyDescent="0.2">
      <c r="A9" s="51"/>
      <c r="B9" s="34"/>
      <c r="C9" s="33"/>
      <c r="D9" s="35"/>
      <c r="E9" s="37"/>
      <c r="F9" s="33"/>
      <c r="G9" s="29">
        <v>238223</v>
      </c>
      <c r="H9" s="7"/>
      <c r="I9" s="3">
        <f>ROUNDDOWN(G9*H9,0)</f>
        <v>0</v>
      </c>
      <c r="J9" s="33"/>
      <c r="K9" s="31"/>
      <c r="L9" s="33"/>
    </row>
    <row r="10" spans="1:13" ht="18" customHeight="1" x14ac:dyDescent="0.2">
      <c r="A10" s="51"/>
      <c r="B10" s="34"/>
      <c r="C10" s="33"/>
      <c r="D10" s="35"/>
      <c r="E10" s="38"/>
      <c r="F10" s="33"/>
      <c r="G10" s="29">
        <v>217165</v>
      </c>
      <c r="H10" s="7"/>
      <c r="I10" s="3">
        <f t="shared" si="0"/>
        <v>0</v>
      </c>
      <c r="J10" s="33"/>
      <c r="K10" s="32"/>
      <c r="L10" s="33"/>
      <c r="M10" s="28"/>
    </row>
    <row r="11" spans="1:13" ht="18" customHeight="1" x14ac:dyDescent="0.2">
      <c r="A11" s="51"/>
      <c r="B11" s="34" t="s">
        <v>14</v>
      </c>
      <c r="C11" s="33">
        <v>1400</v>
      </c>
      <c r="D11" s="35"/>
      <c r="E11" s="36">
        <v>1</v>
      </c>
      <c r="F11" s="33">
        <f>ROUNDDOWN(C11*D11*E11,0)</f>
        <v>0</v>
      </c>
      <c r="G11" s="29"/>
      <c r="H11" s="6"/>
      <c r="I11" s="3">
        <f t="shared" si="0"/>
        <v>0</v>
      </c>
      <c r="J11" s="33">
        <v>1400</v>
      </c>
      <c r="K11" s="30"/>
      <c r="L11" s="33">
        <f>ROUNDDOWN(J11*K11,0)</f>
        <v>0</v>
      </c>
    </row>
    <row r="12" spans="1:13" ht="18" customHeight="1" x14ac:dyDescent="0.2">
      <c r="A12" s="51"/>
      <c r="B12" s="34"/>
      <c r="C12" s="33"/>
      <c r="D12" s="35"/>
      <c r="E12" s="37"/>
      <c r="F12" s="33"/>
      <c r="G12" s="29">
        <v>213130</v>
      </c>
      <c r="H12" s="7"/>
      <c r="I12" s="3">
        <f t="shared" si="0"/>
        <v>0</v>
      </c>
      <c r="J12" s="33"/>
      <c r="K12" s="31"/>
      <c r="L12" s="33"/>
    </row>
    <row r="13" spans="1:13" ht="18" customHeight="1" x14ac:dyDescent="0.2">
      <c r="A13" s="51"/>
      <c r="B13" s="34"/>
      <c r="C13" s="33"/>
      <c r="D13" s="35"/>
      <c r="E13" s="38"/>
      <c r="F13" s="33"/>
      <c r="G13" s="29">
        <v>261283</v>
      </c>
      <c r="H13" s="7"/>
      <c r="I13" s="3">
        <f t="shared" si="0"/>
        <v>0</v>
      </c>
      <c r="J13" s="33"/>
      <c r="K13" s="32"/>
      <c r="L13" s="33"/>
      <c r="M13" s="28"/>
    </row>
    <row r="14" spans="1:13" ht="18" customHeight="1" x14ac:dyDescent="0.2">
      <c r="A14" s="51"/>
      <c r="B14" s="34" t="s">
        <v>15</v>
      </c>
      <c r="C14" s="33">
        <v>1400</v>
      </c>
      <c r="D14" s="35"/>
      <c r="E14" s="36">
        <v>1</v>
      </c>
      <c r="F14" s="33">
        <f>ROUNDDOWN(C14*D14*E14,0)</f>
        <v>0</v>
      </c>
      <c r="G14" s="29"/>
      <c r="H14" s="6"/>
      <c r="I14" s="3">
        <f t="shared" si="0"/>
        <v>0</v>
      </c>
      <c r="J14" s="33">
        <v>1400</v>
      </c>
      <c r="K14" s="30"/>
      <c r="L14" s="33">
        <f>ROUNDDOWN(J14*K14,0)</f>
        <v>0</v>
      </c>
    </row>
    <row r="15" spans="1:13" ht="18" customHeight="1" x14ac:dyDescent="0.2">
      <c r="A15" s="51"/>
      <c r="B15" s="34"/>
      <c r="C15" s="33"/>
      <c r="D15" s="35"/>
      <c r="E15" s="37"/>
      <c r="F15" s="33"/>
      <c r="G15" s="29">
        <v>276796</v>
      </c>
      <c r="H15" s="7"/>
      <c r="I15" s="3">
        <f t="shared" si="0"/>
        <v>0</v>
      </c>
      <c r="J15" s="33"/>
      <c r="K15" s="31"/>
      <c r="L15" s="33"/>
    </row>
    <row r="16" spans="1:13" ht="18" customHeight="1" x14ac:dyDescent="0.2">
      <c r="A16" s="51"/>
      <c r="B16" s="34"/>
      <c r="C16" s="33"/>
      <c r="D16" s="35"/>
      <c r="E16" s="38"/>
      <c r="F16" s="33"/>
      <c r="G16" s="29">
        <v>220465</v>
      </c>
      <c r="H16" s="7"/>
      <c r="I16" s="3">
        <f t="shared" si="0"/>
        <v>0</v>
      </c>
      <c r="J16" s="33"/>
      <c r="K16" s="32"/>
      <c r="L16" s="33"/>
      <c r="M16" s="28"/>
    </row>
    <row r="17" spans="1:13" ht="18" customHeight="1" x14ac:dyDescent="0.2">
      <c r="A17" s="51"/>
      <c r="B17" s="34" t="s">
        <v>4</v>
      </c>
      <c r="C17" s="33">
        <v>1400</v>
      </c>
      <c r="D17" s="35"/>
      <c r="E17" s="36">
        <v>1</v>
      </c>
      <c r="F17" s="33">
        <f>ROUNDDOWN(C17*D17*E17,0)</f>
        <v>0</v>
      </c>
      <c r="G17" s="29">
        <v>77982</v>
      </c>
      <c r="H17" s="7"/>
      <c r="I17" s="3">
        <f t="shared" si="0"/>
        <v>0</v>
      </c>
      <c r="J17" s="33">
        <v>1400</v>
      </c>
      <c r="K17" s="30"/>
      <c r="L17" s="33">
        <f>ROUNDDOWN(J17*K17,0)</f>
        <v>0</v>
      </c>
    </row>
    <row r="18" spans="1:13" ht="18" customHeight="1" x14ac:dyDescent="0.2">
      <c r="A18" s="51"/>
      <c r="B18" s="34"/>
      <c r="C18" s="33"/>
      <c r="D18" s="35"/>
      <c r="E18" s="37"/>
      <c r="F18" s="33"/>
      <c r="G18" s="29">
        <v>261449</v>
      </c>
      <c r="H18" s="7"/>
      <c r="I18" s="3">
        <f t="shared" si="0"/>
        <v>0</v>
      </c>
      <c r="J18" s="33"/>
      <c r="K18" s="31"/>
      <c r="L18" s="33"/>
    </row>
    <row r="19" spans="1:13" ht="18" customHeight="1" x14ac:dyDescent="0.2">
      <c r="A19" s="51"/>
      <c r="B19" s="34"/>
      <c r="C19" s="33"/>
      <c r="D19" s="35"/>
      <c r="E19" s="38"/>
      <c r="F19" s="33"/>
      <c r="G19" s="29">
        <v>288707</v>
      </c>
      <c r="H19" s="7"/>
      <c r="I19" s="3">
        <f t="shared" si="0"/>
        <v>0</v>
      </c>
      <c r="J19" s="33"/>
      <c r="K19" s="32"/>
      <c r="L19" s="33"/>
      <c r="M19" s="28"/>
    </row>
    <row r="20" spans="1:13" ht="18" customHeight="1" x14ac:dyDescent="0.2">
      <c r="A20" s="51"/>
      <c r="B20" s="34" t="s">
        <v>5</v>
      </c>
      <c r="C20" s="33">
        <v>1400</v>
      </c>
      <c r="D20" s="35"/>
      <c r="E20" s="36">
        <v>1</v>
      </c>
      <c r="F20" s="33">
        <f>ROUNDDOWN(C20*D20*E20,0)</f>
        <v>0</v>
      </c>
      <c r="G20" s="29">
        <v>74585</v>
      </c>
      <c r="H20" s="7"/>
      <c r="I20" s="3">
        <f t="shared" si="0"/>
        <v>0</v>
      </c>
      <c r="J20" s="33">
        <v>1400</v>
      </c>
      <c r="K20" s="30"/>
      <c r="L20" s="33">
        <f>ROUNDDOWN(J20*K20,0)</f>
        <v>0</v>
      </c>
    </row>
    <row r="21" spans="1:13" ht="18" customHeight="1" x14ac:dyDescent="0.2">
      <c r="A21" s="51"/>
      <c r="B21" s="34"/>
      <c r="C21" s="33"/>
      <c r="D21" s="35"/>
      <c r="E21" s="37"/>
      <c r="F21" s="33"/>
      <c r="G21" s="29">
        <v>253021</v>
      </c>
      <c r="H21" s="7"/>
      <c r="I21" s="3">
        <f t="shared" si="0"/>
        <v>0</v>
      </c>
      <c r="J21" s="33"/>
      <c r="K21" s="31"/>
      <c r="L21" s="33"/>
    </row>
    <row r="22" spans="1:13" ht="18" customHeight="1" x14ac:dyDescent="0.2">
      <c r="A22" s="51"/>
      <c r="B22" s="34"/>
      <c r="C22" s="33"/>
      <c r="D22" s="35"/>
      <c r="E22" s="38"/>
      <c r="F22" s="33"/>
      <c r="G22" s="29">
        <v>295494</v>
      </c>
      <c r="H22" s="7"/>
      <c r="I22" s="3">
        <f t="shared" si="0"/>
        <v>0</v>
      </c>
      <c r="J22" s="33"/>
      <c r="K22" s="32"/>
      <c r="L22" s="33"/>
      <c r="M22" s="28"/>
    </row>
    <row r="23" spans="1:13" ht="18" customHeight="1" x14ac:dyDescent="0.2">
      <c r="A23" s="51"/>
      <c r="B23" s="34" t="s">
        <v>6</v>
      </c>
      <c r="C23" s="33">
        <v>1400</v>
      </c>
      <c r="D23" s="35"/>
      <c r="E23" s="36">
        <v>1</v>
      </c>
      <c r="F23" s="33">
        <f>ROUNDDOWN(C23*D23*E23,0)</f>
        <v>0</v>
      </c>
      <c r="G23" s="29">
        <v>62228</v>
      </c>
      <c r="H23" s="7"/>
      <c r="I23" s="3">
        <f t="shared" si="0"/>
        <v>0</v>
      </c>
      <c r="J23" s="33">
        <v>1400</v>
      </c>
      <c r="K23" s="30"/>
      <c r="L23" s="33">
        <f>ROUNDDOWN(J23*K23,0)</f>
        <v>0</v>
      </c>
    </row>
    <row r="24" spans="1:13" ht="18" customHeight="1" x14ac:dyDescent="0.2">
      <c r="A24" s="51"/>
      <c r="B24" s="34"/>
      <c r="C24" s="33"/>
      <c r="D24" s="35"/>
      <c r="E24" s="37"/>
      <c r="F24" s="33"/>
      <c r="G24" s="29">
        <v>214719</v>
      </c>
      <c r="H24" s="7"/>
      <c r="I24" s="3">
        <f t="shared" si="0"/>
        <v>0</v>
      </c>
      <c r="J24" s="33"/>
      <c r="K24" s="31"/>
      <c r="L24" s="33"/>
    </row>
    <row r="25" spans="1:13" ht="18" customHeight="1" x14ac:dyDescent="0.2">
      <c r="A25" s="51"/>
      <c r="B25" s="34"/>
      <c r="C25" s="33"/>
      <c r="D25" s="35"/>
      <c r="E25" s="38"/>
      <c r="F25" s="33"/>
      <c r="G25" s="29">
        <v>265035</v>
      </c>
      <c r="H25" s="7"/>
      <c r="I25" s="3">
        <f t="shared" si="0"/>
        <v>0</v>
      </c>
      <c r="J25" s="33"/>
      <c r="K25" s="32"/>
      <c r="L25" s="33"/>
      <c r="M25" s="28"/>
    </row>
    <row r="26" spans="1:13" ht="18" customHeight="1" x14ac:dyDescent="0.2">
      <c r="A26" s="51"/>
      <c r="B26" s="34" t="s">
        <v>7</v>
      </c>
      <c r="C26" s="33">
        <v>1400</v>
      </c>
      <c r="D26" s="35"/>
      <c r="E26" s="36">
        <v>1</v>
      </c>
      <c r="F26" s="33">
        <f>ROUNDDOWN(C26*D26*E26,0)</f>
        <v>0</v>
      </c>
      <c r="G26" s="29"/>
      <c r="H26" s="6"/>
      <c r="I26" s="3">
        <f t="shared" si="0"/>
        <v>0</v>
      </c>
      <c r="J26" s="33">
        <v>1400</v>
      </c>
      <c r="K26" s="30"/>
      <c r="L26" s="33">
        <f>ROUNDDOWN(J26*K26,0)</f>
        <v>0</v>
      </c>
    </row>
    <row r="27" spans="1:13" ht="18" customHeight="1" x14ac:dyDescent="0.2">
      <c r="A27" s="51"/>
      <c r="B27" s="34"/>
      <c r="C27" s="33"/>
      <c r="D27" s="35"/>
      <c r="E27" s="37"/>
      <c r="F27" s="33"/>
      <c r="G27" s="29">
        <v>265341</v>
      </c>
      <c r="H27" s="7"/>
      <c r="I27" s="3">
        <f t="shared" si="0"/>
        <v>0</v>
      </c>
      <c r="J27" s="33"/>
      <c r="K27" s="31"/>
      <c r="L27" s="33"/>
    </row>
    <row r="28" spans="1:13" ht="18" customHeight="1" x14ac:dyDescent="0.2">
      <c r="A28" s="51"/>
      <c r="B28" s="34"/>
      <c r="C28" s="33"/>
      <c r="D28" s="35"/>
      <c r="E28" s="38"/>
      <c r="F28" s="33"/>
      <c r="G28" s="29">
        <v>223112</v>
      </c>
      <c r="H28" s="7"/>
      <c r="I28" s="3">
        <f t="shared" si="0"/>
        <v>0</v>
      </c>
      <c r="J28" s="33"/>
      <c r="K28" s="32"/>
      <c r="L28" s="33"/>
      <c r="M28" s="28"/>
    </row>
    <row r="29" spans="1:13" ht="18" customHeight="1" x14ac:dyDescent="0.2">
      <c r="A29" s="51"/>
      <c r="B29" s="34" t="s">
        <v>8</v>
      </c>
      <c r="C29" s="33">
        <v>1400</v>
      </c>
      <c r="D29" s="35"/>
      <c r="E29" s="36">
        <v>1</v>
      </c>
      <c r="F29" s="33">
        <f>ROUNDDOWN(C29*D29*E29,0)</f>
        <v>0</v>
      </c>
      <c r="G29" s="29"/>
      <c r="H29" s="6"/>
      <c r="I29" s="3">
        <f t="shared" si="0"/>
        <v>0</v>
      </c>
      <c r="J29" s="33">
        <v>1400</v>
      </c>
      <c r="K29" s="30"/>
      <c r="L29" s="33">
        <f>ROUNDDOWN(J29*K29,0)</f>
        <v>0</v>
      </c>
    </row>
    <row r="30" spans="1:13" ht="18" customHeight="1" x14ac:dyDescent="0.2">
      <c r="A30" s="51"/>
      <c r="B30" s="34"/>
      <c r="C30" s="33"/>
      <c r="D30" s="35"/>
      <c r="E30" s="37"/>
      <c r="F30" s="33"/>
      <c r="G30" s="29">
        <v>237476</v>
      </c>
      <c r="H30" s="7"/>
      <c r="I30" s="3">
        <f t="shared" si="0"/>
        <v>0</v>
      </c>
      <c r="J30" s="33"/>
      <c r="K30" s="31"/>
      <c r="L30" s="33"/>
    </row>
    <row r="31" spans="1:13" ht="18" customHeight="1" x14ac:dyDescent="0.2">
      <c r="A31" s="51"/>
      <c r="B31" s="34"/>
      <c r="C31" s="33"/>
      <c r="D31" s="35"/>
      <c r="E31" s="38"/>
      <c r="F31" s="33"/>
      <c r="G31" s="29">
        <v>236001</v>
      </c>
      <c r="H31" s="7"/>
      <c r="I31" s="3">
        <f t="shared" si="0"/>
        <v>0</v>
      </c>
      <c r="J31" s="33"/>
      <c r="K31" s="32"/>
      <c r="L31" s="33"/>
      <c r="M31" s="28"/>
    </row>
    <row r="32" spans="1:13" ht="18" customHeight="1" x14ac:dyDescent="0.2">
      <c r="A32" s="51"/>
      <c r="B32" s="34" t="s">
        <v>9</v>
      </c>
      <c r="C32" s="33">
        <v>1400</v>
      </c>
      <c r="D32" s="35"/>
      <c r="E32" s="36">
        <v>1</v>
      </c>
      <c r="F32" s="33">
        <f>ROUNDDOWN(C32*D32*E32,0)</f>
        <v>0</v>
      </c>
      <c r="G32" s="29"/>
      <c r="H32" s="6"/>
      <c r="I32" s="3">
        <f t="shared" si="0"/>
        <v>0</v>
      </c>
      <c r="J32" s="33">
        <v>1400</v>
      </c>
      <c r="K32" s="30"/>
      <c r="L32" s="33">
        <f>ROUNDDOWN(J32*K32,0)</f>
        <v>0</v>
      </c>
    </row>
    <row r="33" spans="1:17" ht="18" customHeight="1" x14ac:dyDescent="0.2">
      <c r="A33" s="51"/>
      <c r="B33" s="34"/>
      <c r="C33" s="33"/>
      <c r="D33" s="35"/>
      <c r="E33" s="37"/>
      <c r="F33" s="33"/>
      <c r="G33" s="29">
        <v>284274</v>
      </c>
      <c r="H33" s="7"/>
      <c r="I33" s="3">
        <f t="shared" si="0"/>
        <v>0</v>
      </c>
      <c r="J33" s="33"/>
      <c r="K33" s="31"/>
      <c r="L33" s="33"/>
    </row>
    <row r="34" spans="1:17" ht="18" customHeight="1" x14ac:dyDescent="0.2">
      <c r="A34" s="51"/>
      <c r="B34" s="34"/>
      <c r="C34" s="33"/>
      <c r="D34" s="35"/>
      <c r="E34" s="38"/>
      <c r="F34" s="33"/>
      <c r="G34" s="29">
        <v>283808</v>
      </c>
      <c r="H34" s="7"/>
      <c r="I34" s="3">
        <f t="shared" si="0"/>
        <v>0</v>
      </c>
      <c r="J34" s="33"/>
      <c r="K34" s="32"/>
      <c r="L34" s="33"/>
      <c r="M34" s="28"/>
    </row>
    <row r="35" spans="1:17" ht="18" customHeight="1" x14ac:dyDescent="0.2">
      <c r="A35" s="51"/>
      <c r="B35" s="34" t="s">
        <v>18</v>
      </c>
      <c r="C35" s="33">
        <v>1400</v>
      </c>
      <c r="D35" s="35"/>
      <c r="E35" s="36">
        <v>1</v>
      </c>
      <c r="F35" s="33">
        <f>ROUNDDOWN(C35*D35*E35,0)</f>
        <v>0</v>
      </c>
      <c r="G35" s="29"/>
      <c r="H35" s="6"/>
      <c r="I35" s="3">
        <f t="shared" si="0"/>
        <v>0</v>
      </c>
      <c r="J35" s="33">
        <v>1400</v>
      </c>
      <c r="K35" s="30"/>
      <c r="L35" s="33">
        <f>ROUNDDOWN(J35*K35,0)</f>
        <v>0</v>
      </c>
    </row>
    <row r="36" spans="1:17" ht="18" customHeight="1" x14ac:dyDescent="0.2">
      <c r="A36" s="51"/>
      <c r="B36" s="34"/>
      <c r="C36" s="33"/>
      <c r="D36" s="35"/>
      <c r="E36" s="37"/>
      <c r="F36" s="33"/>
      <c r="G36" s="29">
        <v>284652</v>
      </c>
      <c r="H36" s="7"/>
      <c r="I36" s="3">
        <f t="shared" si="0"/>
        <v>0</v>
      </c>
      <c r="J36" s="33"/>
      <c r="K36" s="31"/>
      <c r="L36" s="33"/>
    </row>
    <row r="37" spans="1:17" ht="18" customHeight="1" x14ac:dyDescent="0.2">
      <c r="A37" s="51"/>
      <c r="B37" s="34"/>
      <c r="C37" s="33"/>
      <c r="D37" s="35"/>
      <c r="E37" s="38"/>
      <c r="F37" s="33"/>
      <c r="G37" s="29">
        <v>333458</v>
      </c>
      <c r="H37" s="7"/>
      <c r="I37" s="3">
        <f t="shared" si="0"/>
        <v>0</v>
      </c>
      <c r="J37" s="33"/>
      <c r="K37" s="32"/>
      <c r="L37" s="33"/>
      <c r="M37" s="28"/>
    </row>
    <row r="38" spans="1:17" ht="18" customHeight="1" x14ac:dyDescent="0.2">
      <c r="A38" s="51"/>
      <c r="B38" s="34" t="s">
        <v>19</v>
      </c>
      <c r="C38" s="33">
        <v>1400</v>
      </c>
      <c r="D38" s="35"/>
      <c r="E38" s="36">
        <v>1</v>
      </c>
      <c r="F38" s="33">
        <f>ROUNDDOWN(C38*D38*E38,0)</f>
        <v>0</v>
      </c>
      <c r="G38" s="29"/>
      <c r="H38" s="6"/>
      <c r="I38" s="3">
        <f t="shared" si="0"/>
        <v>0</v>
      </c>
      <c r="J38" s="33">
        <v>1400</v>
      </c>
      <c r="K38" s="30"/>
      <c r="L38" s="33">
        <f>ROUNDDOWN(J38*K38,0)</f>
        <v>0</v>
      </c>
    </row>
    <row r="39" spans="1:17" ht="18" customHeight="1" x14ac:dyDescent="0.2">
      <c r="A39" s="51"/>
      <c r="B39" s="34"/>
      <c r="C39" s="33"/>
      <c r="D39" s="35"/>
      <c r="E39" s="37"/>
      <c r="F39" s="33"/>
      <c r="G39" s="29">
        <v>250915</v>
      </c>
      <c r="H39" s="7"/>
      <c r="I39" s="3">
        <f t="shared" si="0"/>
        <v>0</v>
      </c>
      <c r="J39" s="33"/>
      <c r="K39" s="31"/>
      <c r="L39" s="33"/>
    </row>
    <row r="40" spans="1:17" ht="18" customHeight="1" x14ac:dyDescent="0.2">
      <c r="A40" s="51"/>
      <c r="B40" s="34"/>
      <c r="C40" s="33"/>
      <c r="D40" s="35"/>
      <c r="E40" s="38"/>
      <c r="F40" s="33"/>
      <c r="G40" s="29">
        <v>256671</v>
      </c>
      <c r="H40" s="7"/>
      <c r="I40" s="3">
        <f t="shared" si="0"/>
        <v>0</v>
      </c>
      <c r="J40" s="33"/>
      <c r="K40" s="32"/>
      <c r="L40" s="33"/>
      <c r="M40" s="28"/>
    </row>
    <row r="41" spans="1:17" ht="18" customHeight="1" x14ac:dyDescent="0.2">
      <c r="A41" s="51"/>
      <c r="B41" s="34" t="s">
        <v>20</v>
      </c>
      <c r="C41" s="33">
        <v>1400</v>
      </c>
      <c r="D41" s="35"/>
      <c r="E41" s="36">
        <v>1</v>
      </c>
      <c r="F41" s="33">
        <f>ROUNDDOWN(C41*D41*E41,0)</f>
        <v>0</v>
      </c>
      <c r="G41" s="29"/>
      <c r="H41" s="6"/>
      <c r="I41" s="3">
        <f t="shared" si="0"/>
        <v>0</v>
      </c>
      <c r="J41" s="33">
        <v>1400</v>
      </c>
      <c r="K41" s="30"/>
      <c r="L41" s="33">
        <f>ROUNDDOWN(J41*K41,0)</f>
        <v>0</v>
      </c>
    </row>
    <row r="42" spans="1:17" ht="18" customHeight="1" x14ac:dyDescent="0.2">
      <c r="A42" s="51"/>
      <c r="B42" s="34"/>
      <c r="C42" s="33"/>
      <c r="D42" s="35"/>
      <c r="E42" s="37"/>
      <c r="F42" s="33"/>
      <c r="G42" s="29">
        <v>272596</v>
      </c>
      <c r="H42" s="7"/>
      <c r="I42" s="3">
        <f t="shared" si="0"/>
        <v>0</v>
      </c>
      <c r="J42" s="33"/>
      <c r="K42" s="31"/>
      <c r="L42" s="33"/>
    </row>
    <row r="43" spans="1:17" ht="18" customHeight="1" x14ac:dyDescent="0.2">
      <c r="A43" s="52"/>
      <c r="B43" s="34"/>
      <c r="C43" s="33"/>
      <c r="D43" s="35"/>
      <c r="E43" s="38"/>
      <c r="F43" s="33"/>
      <c r="G43" s="29">
        <v>277482</v>
      </c>
      <c r="H43" s="7"/>
      <c r="I43" s="3">
        <f t="shared" si="0"/>
        <v>0</v>
      </c>
      <c r="J43" s="33"/>
      <c r="K43" s="32"/>
      <c r="L43" s="33"/>
      <c r="M43" s="28"/>
    </row>
    <row r="44" spans="1:17" ht="18" customHeight="1" x14ac:dyDescent="0.2">
      <c r="A44" s="34" t="s">
        <v>21</v>
      </c>
      <c r="B44" s="34"/>
      <c r="C44" s="2"/>
      <c r="D44" s="2"/>
      <c r="E44" s="17"/>
      <c r="F44" s="17">
        <f>SUM(F8:F43)</f>
        <v>0</v>
      </c>
      <c r="G44" s="17">
        <f>SUM(G8:G43)</f>
        <v>6426068</v>
      </c>
      <c r="H44" s="5"/>
      <c r="I44" s="3">
        <f>SUM(I8:I43)</f>
        <v>0</v>
      </c>
      <c r="J44" s="2"/>
      <c r="K44" s="19"/>
      <c r="L44" s="17">
        <f>SUM(L8:L43)</f>
        <v>0</v>
      </c>
    </row>
    <row r="45" spans="1:17" ht="18" customHeight="1" x14ac:dyDescent="0.2">
      <c r="A45" s="15"/>
      <c r="B45" s="15"/>
      <c r="C45" s="26" t="s">
        <v>35</v>
      </c>
      <c r="D45" s="15"/>
      <c r="E45" s="15"/>
      <c r="F45" s="15"/>
      <c r="G45" s="15"/>
      <c r="H45" s="15"/>
      <c r="I45" s="44" t="s">
        <v>22</v>
      </c>
      <c r="J45" s="44"/>
      <c r="K45" s="48">
        <f>F44+I44+L44</f>
        <v>0</v>
      </c>
      <c r="L45" s="49"/>
      <c r="N45" s="45"/>
      <c r="O45" s="45"/>
      <c r="P45" s="46"/>
      <c r="Q45" s="47"/>
    </row>
    <row r="46" spans="1:17" ht="18" customHeight="1" x14ac:dyDescent="0.2">
      <c r="A46" s="13"/>
      <c r="B46" s="13"/>
      <c r="C46" s="27" t="s">
        <v>36</v>
      </c>
      <c r="D46" s="13"/>
      <c r="E46" s="13"/>
      <c r="F46" s="13"/>
      <c r="G46" s="13"/>
      <c r="H46" s="13"/>
      <c r="I46" s="42" t="s">
        <v>24</v>
      </c>
      <c r="J46" s="43"/>
      <c r="K46" s="48">
        <f>K45/1.1</f>
        <v>0</v>
      </c>
      <c r="L46" s="49"/>
    </row>
    <row r="47" spans="1:17" ht="17.2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20"/>
      <c r="L47" s="14"/>
    </row>
    <row r="48" spans="1:17" s="4" customFormat="1" ht="17.2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21"/>
      <c r="L48" s="13"/>
    </row>
    <row r="49" spans="1:12" s="4" customFormat="1" ht="17.2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21"/>
      <c r="L49" s="13"/>
    </row>
    <row r="50" spans="1:12" ht="17.2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22"/>
    </row>
    <row r="51" spans="1:12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22"/>
    </row>
    <row r="52" spans="1:12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22"/>
    </row>
    <row r="53" spans="1:12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22"/>
    </row>
    <row r="54" spans="1:12" x14ac:dyDescent="0.2">
      <c r="A54" s="8"/>
      <c r="B54" s="8"/>
      <c r="C54" s="8"/>
      <c r="D54" s="8"/>
      <c r="E54" s="8"/>
      <c r="F54" s="8"/>
      <c r="G54" s="8"/>
      <c r="H54" s="8"/>
      <c r="I54" s="8"/>
    </row>
    <row r="55" spans="1:12" x14ac:dyDescent="0.2">
      <c r="A55" s="8"/>
      <c r="B55" s="8"/>
      <c r="C55" s="8"/>
      <c r="D55" s="8"/>
      <c r="E55" s="8"/>
      <c r="F55" s="8"/>
      <c r="G55" s="8"/>
      <c r="H55" s="8"/>
      <c r="I55" s="8"/>
    </row>
    <row r="56" spans="1: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</sheetData>
  <mergeCells count="119">
    <mergeCell ref="A1:L2"/>
    <mergeCell ref="A3:B7"/>
    <mergeCell ref="C3:I3"/>
    <mergeCell ref="J3:L3"/>
    <mergeCell ref="C4:F4"/>
    <mergeCell ref="G4:I4"/>
    <mergeCell ref="J4:L4"/>
    <mergeCell ref="C5:C6"/>
    <mergeCell ref="D5:D6"/>
    <mergeCell ref="E5:E6"/>
    <mergeCell ref="F5:F6"/>
    <mergeCell ref="I5:I6"/>
    <mergeCell ref="J5:J6"/>
    <mergeCell ref="K5:K6"/>
    <mergeCell ref="L5:L6"/>
    <mergeCell ref="B11:B13"/>
    <mergeCell ref="C11:C13"/>
    <mergeCell ref="D11:D13"/>
    <mergeCell ref="E11:E13"/>
    <mergeCell ref="F11:F13"/>
    <mergeCell ref="J11:J13"/>
    <mergeCell ref="K11:K13"/>
    <mergeCell ref="L11:L13"/>
    <mergeCell ref="B14:B16"/>
    <mergeCell ref="C14:C16"/>
    <mergeCell ref="D14:D16"/>
    <mergeCell ref="E14:E16"/>
    <mergeCell ref="F14:F16"/>
    <mergeCell ref="J14:J16"/>
    <mergeCell ref="K14:K16"/>
    <mergeCell ref="L14:L16"/>
    <mergeCell ref="K17:K19"/>
    <mergeCell ref="L17:L19"/>
    <mergeCell ref="B20:B22"/>
    <mergeCell ref="C20:C22"/>
    <mergeCell ref="D20:D22"/>
    <mergeCell ref="E20:E22"/>
    <mergeCell ref="F20:F22"/>
    <mergeCell ref="J20:J22"/>
    <mergeCell ref="K20:K22"/>
    <mergeCell ref="L20:L22"/>
    <mergeCell ref="B17:B19"/>
    <mergeCell ref="C17:C19"/>
    <mergeCell ref="D17:D19"/>
    <mergeCell ref="E17:E19"/>
    <mergeCell ref="F17:F19"/>
    <mergeCell ref="J17:J19"/>
    <mergeCell ref="K23:K25"/>
    <mergeCell ref="L23:L25"/>
    <mergeCell ref="B26:B28"/>
    <mergeCell ref="C26:C28"/>
    <mergeCell ref="D26:D28"/>
    <mergeCell ref="E26:E28"/>
    <mergeCell ref="F26:F28"/>
    <mergeCell ref="J26:J28"/>
    <mergeCell ref="K26:K28"/>
    <mergeCell ref="L26:L28"/>
    <mergeCell ref="B23:B25"/>
    <mergeCell ref="C23:C25"/>
    <mergeCell ref="D23:D25"/>
    <mergeCell ref="E23:E25"/>
    <mergeCell ref="F23:F25"/>
    <mergeCell ref="J23:J25"/>
    <mergeCell ref="K29:K31"/>
    <mergeCell ref="L29:L31"/>
    <mergeCell ref="B32:B34"/>
    <mergeCell ref="C32:C34"/>
    <mergeCell ref="D32:D34"/>
    <mergeCell ref="E32:E34"/>
    <mergeCell ref="F32:F34"/>
    <mergeCell ref="J32:J34"/>
    <mergeCell ref="K32:K34"/>
    <mergeCell ref="L32:L34"/>
    <mergeCell ref="B29:B31"/>
    <mergeCell ref="C29:C31"/>
    <mergeCell ref="D29:D31"/>
    <mergeCell ref="E29:E31"/>
    <mergeCell ref="F29:F31"/>
    <mergeCell ref="J29:J31"/>
    <mergeCell ref="K35:K37"/>
    <mergeCell ref="L35:L37"/>
    <mergeCell ref="B38:B40"/>
    <mergeCell ref="C38:C40"/>
    <mergeCell ref="D38:D40"/>
    <mergeCell ref="E38:E40"/>
    <mergeCell ref="F38:F40"/>
    <mergeCell ref="J38:J40"/>
    <mergeCell ref="K38:K40"/>
    <mergeCell ref="L38:L40"/>
    <mergeCell ref="B35:B37"/>
    <mergeCell ref="C35:C37"/>
    <mergeCell ref="D35:D37"/>
    <mergeCell ref="E35:E37"/>
    <mergeCell ref="F35:F37"/>
    <mergeCell ref="J35:J37"/>
    <mergeCell ref="P45:Q45"/>
    <mergeCell ref="I46:J46"/>
    <mergeCell ref="K46:L46"/>
    <mergeCell ref="K41:K43"/>
    <mergeCell ref="L41:L43"/>
    <mergeCell ref="A44:B44"/>
    <mergeCell ref="I45:J45"/>
    <mergeCell ref="K45:L45"/>
    <mergeCell ref="N45:O45"/>
    <mergeCell ref="B41:B43"/>
    <mergeCell ref="C41:C43"/>
    <mergeCell ref="D41:D43"/>
    <mergeCell ref="E41:E43"/>
    <mergeCell ref="F41:F43"/>
    <mergeCell ref="J41:J43"/>
    <mergeCell ref="A8:A43"/>
    <mergeCell ref="B8:B10"/>
    <mergeCell ref="C8:C10"/>
    <mergeCell ref="D8:D10"/>
    <mergeCell ref="E8:E10"/>
    <mergeCell ref="F8:F10"/>
    <mergeCell ref="J8:J10"/>
    <mergeCell ref="K8:K10"/>
    <mergeCell ref="L8:L10"/>
  </mergeCells>
  <phoneticPr fontId="1"/>
  <printOptions horizontalCentered="1"/>
  <pageMargins left="0.11811023622047245" right="7.874015748031496E-2" top="0.43307086614173229" bottom="0.39370078740157483" header="0.51181102362204722" footer="0.51181102362204722"/>
  <pageSetup paperSize="9" scale="65" fitToWidth="0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使用予定電力（医療センター）</vt:lpstr>
      <vt:lpstr>使用予定電力（八幡）</vt:lpstr>
      <vt:lpstr>'使用予定電力（医療センター）'!Print_Area</vt:lpstr>
      <vt:lpstr>'使用予定電力（八幡）'!Print_Area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ihppn016021</dc:creator>
  <cp:lastModifiedBy>岡田 光晴</cp:lastModifiedBy>
  <cp:lastPrinted>2026-10-18T23:45:51Z</cp:lastPrinted>
  <dcterms:created xsi:type="dcterms:W3CDTF">2023-02-07T10:40:08Z</dcterms:created>
  <dcterms:modified xsi:type="dcterms:W3CDTF">2026-10-18T23:49:12Z</dcterms:modified>
</cp:coreProperties>
</file>